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miller\Desktop\Contrast Rating Sheet\"/>
    </mc:Choice>
  </mc:AlternateContent>
  <xr:revisionPtr revIDLastSave="0" documentId="8_{53F14691-316C-4A20-AC05-AFFCD4CAB18C}" xr6:coauthVersionLast="47" xr6:coauthVersionMax="47" xr10:uidLastSave="{00000000-0000-0000-0000-000000000000}"/>
  <bookViews>
    <workbookView xWindow="-108" yWindow="-108" windowWidth="46296" windowHeight="25536" activeTab="8"/>
  </bookViews>
  <sheets>
    <sheet name="Structure A" sheetId="1" r:id="rId1"/>
    <sheet name="Structure B" sheetId="13" r:id="rId2"/>
    <sheet name="Structure C" sheetId="14" r:id="rId3"/>
    <sheet name="Structure D" sheetId="15" r:id="rId4"/>
    <sheet name="Structure E" sheetId="16" r:id="rId5"/>
    <sheet name="Structure F" sheetId="17" r:id="rId6"/>
    <sheet name="Structure G" sheetId="18" r:id="rId7"/>
    <sheet name="Structure H" sheetId="19" r:id="rId8"/>
    <sheet name="Composite" sheetId="3" r:id="rId9"/>
    <sheet name="Graph" sheetId="7" r:id="rId10"/>
  </sheets>
  <definedNames>
    <definedName name="Contrast_Rating">Graph!$A$3:$A$35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0" i="3" l="1"/>
  <c r="Q10" i="3"/>
  <c r="O10" i="3"/>
  <c r="M10" i="3"/>
  <c r="K10" i="3"/>
  <c r="I10" i="3"/>
  <c r="G10" i="3"/>
  <c r="S6" i="3"/>
  <c r="Q6" i="3"/>
  <c r="O6" i="3"/>
  <c r="M6" i="3"/>
  <c r="K6" i="3"/>
  <c r="I6" i="3"/>
  <c r="G6" i="3"/>
  <c r="S4" i="3"/>
  <c r="Q4" i="3"/>
  <c r="O4" i="3"/>
  <c r="M4" i="3"/>
  <c r="K4" i="3"/>
  <c r="I4" i="3"/>
  <c r="G4" i="3"/>
  <c r="T22" i="19"/>
  <c r="S22" i="19"/>
  <c r="S6" i="19"/>
  <c r="O8" i="19"/>
  <c r="T22" i="18"/>
  <c r="S22" i="18"/>
  <c r="G8" i="18"/>
  <c r="G15" i="18"/>
  <c r="G20" i="18"/>
  <c r="S6" i="18"/>
  <c r="E8" i="18"/>
  <c r="T22" i="17"/>
  <c r="S22" i="17"/>
  <c r="M8" i="17"/>
  <c r="M15" i="17"/>
  <c r="M20" i="17"/>
  <c r="K8" i="17"/>
  <c r="K15" i="17"/>
  <c r="K20" i="17"/>
  <c r="I8" i="17"/>
  <c r="I15" i="17"/>
  <c r="I20" i="17"/>
  <c r="G8" i="17"/>
  <c r="G15" i="17"/>
  <c r="G20" i="17"/>
  <c r="S6" i="17"/>
  <c r="E8" i="17"/>
  <c r="T22" i="16"/>
  <c r="S22" i="16"/>
  <c r="G15" i="16"/>
  <c r="G20" i="16"/>
  <c r="G13" i="16"/>
  <c r="Q8" i="16"/>
  <c r="Q15" i="16"/>
  <c r="Q20" i="16"/>
  <c r="K8" i="16"/>
  <c r="K15" i="16"/>
  <c r="K20" i="16"/>
  <c r="G8" i="16"/>
  <c r="E8" i="16"/>
  <c r="E15" i="16"/>
  <c r="E20" i="16"/>
  <c r="S6" i="16"/>
  <c r="O8" i="16"/>
  <c r="T22" i="15"/>
  <c r="S22" i="15"/>
  <c r="Q8" i="15"/>
  <c r="Q15" i="15"/>
  <c r="Q20" i="15"/>
  <c r="K8" i="15"/>
  <c r="K15" i="15"/>
  <c r="K20" i="15"/>
  <c r="G8" i="15"/>
  <c r="G15" i="15"/>
  <c r="G20" i="15"/>
  <c r="S6" i="15"/>
  <c r="E8" i="15"/>
  <c r="T22" i="14"/>
  <c r="S22" i="14"/>
  <c r="K8" i="14"/>
  <c r="K15" i="14"/>
  <c r="K20" i="14"/>
  <c r="S6" i="14"/>
  <c r="E8" i="14"/>
  <c r="T22" i="13"/>
  <c r="S22" i="13"/>
  <c r="Q8" i="13"/>
  <c r="Q13" i="13"/>
  <c r="O8" i="13"/>
  <c r="O15" i="13"/>
  <c r="O20" i="13"/>
  <c r="M8" i="13"/>
  <c r="M15" i="13"/>
  <c r="M20" i="13"/>
  <c r="S6" i="13"/>
  <c r="E8" i="13"/>
  <c r="S6" i="1"/>
  <c r="E6" i="3"/>
  <c r="E4" i="3"/>
  <c r="T22" i="1"/>
  <c r="S22" i="1"/>
  <c r="E8" i="1"/>
  <c r="E15" i="1"/>
  <c r="E20" i="1"/>
  <c r="U6" i="3"/>
  <c r="O15" i="19"/>
  <c r="O20" i="19"/>
  <c r="O13" i="19"/>
  <c r="G8" i="19"/>
  <c r="I8" i="19"/>
  <c r="Q8" i="19"/>
  <c r="M8" i="19"/>
  <c r="E8" i="19"/>
  <c r="K8" i="19"/>
  <c r="E15" i="18"/>
  <c r="E20" i="18"/>
  <c r="E13" i="18"/>
  <c r="I8" i="18"/>
  <c r="K8" i="18"/>
  <c r="M8" i="18"/>
  <c r="O8" i="18"/>
  <c r="Q8" i="18"/>
  <c r="G13" i="18"/>
  <c r="E15" i="17"/>
  <c r="E20" i="17"/>
  <c r="E13" i="17"/>
  <c r="I13" i="17"/>
  <c r="O8" i="17"/>
  <c r="M13" i="17"/>
  <c r="Q8" i="17"/>
  <c r="K13" i="17"/>
  <c r="G13" i="17"/>
  <c r="O15" i="16"/>
  <c r="O20" i="16"/>
  <c r="O13" i="16"/>
  <c r="I8" i="16"/>
  <c r="K13" i="16"/>
  <c r="M8" i="16"/>
  <c r="Q13" i="16"/>
  <c r="E13" i="16"/>
  <c r="E15" i="15"/>
  <c r="E20" i="15"/>
  <c r="E13" i="15"/>
  <c r="I8" i="15"/>
  <c r="K13" i="15"/>
  <c r="M8" i="15"/>
  <c r="O8" i="15"/>
  <c r="Q13" i="15"/>
  <c r="G13" i="15"/>
  <c r="E15" i="14"/>
  <c r="E20" i="14"/>
  <c r="E13" i="14"/>
  <c r="G8" i="14"/>
  <c r="I8" i="14"/>
  <c r="K13" i="14"/>
  <c r="O8" i="14"/>
  <c r="M8" i="14"/>
  <c r="Q8" i="14"/>
  <c r="E15" i="13"/>
  <c r="E20" i="13"/>
  <c r="E13" i="13"/>
  <c r="G8" i="13"/>
  <c r="I8" i="13"/>
  <c r="O13" i="13"/>
  <c r="Q15" i="13"/>
  <c r="Q20" i="13"/>
  <c r="K8" i="13"/>
  <c r="M13" i="13"/>
  <c r="M8" i="1"/>
  <c r="I8" i="1"/>
  <c r="Q8" i="1"/>
  <c r="K8" i="1"/>
  <c r="K13" i="1"/>
  <c r="O8" i="1"/>
  <c r="G8" i="1"/>
  <c r="E13" i="1"/>
  <c r="K15" i="19"/>
  <c r="K20" i="19"/>
  <c r="K13" i="19"/>
  <c r="E13" i="19"/>
  <c r="E15" i="19"/>
  <c r="E20" i="19"/>
  <c r="S20" i="19"/>
  <c r="M13" i="19"/>
  <c r="M15" i="19"/>
  <c r="M20" i="19"/>
  <c r="I15" i="19"/>
  <c r="I20" i="19"/>
  <c r="I13" i="19"/>
  <c r="Q15" i="19"/>
  <c r="Q20" i="19"/>
  <c r="Q13" i="19"/>
  <c r="G15" i="19"/>
  <c r="G20" i="19"/>
  <c r="G13" i="19"/>
  <c r="Q15" i="18"/>
  <c r="Q20" i="18"/>
  <c r="Q13" i="18"/>
  <c r="I15" i="18"/>
  <c r="I20" i="18"/>
  <c r="S20" i="18"/>
  <c r="I13" i="18"/>
  <c r="O15" i="18"/>
  <c r="O20" i="18"/>
  <c r="O13" i="18"/>
  <c r="M15" i="18"/>
  <c r="M20" i="18"/>
  <c r="M13" i="18"/>
  <c r="S13" i="18"/>
  <c r="K15" i="18"/>
  <c r="K20" i="18"/>
  <c r="K13" i="18"/>
  <c r="Q15" i="17"/>
  <c r="Q20" i="17"/>
  <c r="Q13" i="17"/>
  <c r="O15" i="17"/>
  <c r="O20" i="17"/>
  <c r="S20" i="17"/>
  <c r="O13" i="17"/>
  <c r="S13" i="17"/>
  <c r="S24" i="17"/>
  <c r="I15" i="16"/>
  <c r="I20" i="16"/>
  <c r="I13" i="16"/>
  <c r="S13" i="16"/>
  <c r="M15" i="16"/>
  <c r="M20" i="16"/>
  <c r="M13" i="16"/>
  <c r="O15" i="15"/>
  <c r="O20" i="15"/>
  <c r="O13" i="15"/>
  <c r="I15" i="15"/>
  <c r="I20" i="15"/>
  <c r="I13" i="15"/>
  <c r="S13" i="15"/>
  <c r="M15" i="15"/>
  <c r="M20" i="15"/>
  <c r="S20" i="15"/>
  <c r="M13" i="15"/>
  <c r="Q15" i="14"/>
  <c r="Q20" i="14"/>
  <c r="Q13" i="14"/>
  <c r="M13" i="14"/>
  <c r="M15" i="14"/>
  <c r="M20" i="14"/>
  <c r="I15" i="14"/>
  <c r="I20" i="14"/>
  <c r="I13" i="14"/>
  <c r="G15" i="14"/>
  <c r="G20" i="14"/>
  <c r="S20" i="14"/>
  <c r="G13" i="14"/>
  <c r="S13" i="14"/>
  <c r="S24" i="14"/>
  <c r="O15" i="14"/>
  <c r="O20" i="14"/>
  <c r="O13" i="14"/>
  <c r="K15" i="13"/>
  <c r="K20" i="13"/>
  <c r="K13" i="13"/>
  <c r="I15" i="13"/>
  <c r="I20" i="13"/>
  <c r="I13" i="13"/>
  <c r="G15" i="13"/>
  <c r="G20" i="13"/>
  <c r="S20" i="13"/>
  <c r="G13" i="13"/>
  <c r="S13" i="13"/>
  <c r="Q13" i="1"/>
  <c r="Q15" i="1"/>
  <c r="Q20" i="1"/>
  <c r="I15" i="1"/>
  <c r="I20" i="1"/>
  <c r="I13" i="1"/>
  <c r="M15" i="1"/>
  <c r="M20" i="1"/>
  <c r="M13" i="1"/>
  <c r="K15" i="1"/>
  <c r="K20" i="1"/>
  <c r="E8" i="3"/>
  <c r="I8" i="3"/>
  <c r="O8" i="3"/>
  <c r="O12" i="3"/>
  <c r="Q8" i="3"/>
  <c r="Q12" i="3"/>
  <c r="M8" i="3"/>
  <c r="M12" i="3"/>
  <c r="G8" i="3"/>
  <c r="K8" i="3"/>
  <c r="K12" i="3"/>
  <c r="S8" i="3"/>
  <c r="S12" i="3"/>
  <c r="O15" i="1"/>
  <c r="O20" i="1"/>
  <c r="O13" i="1"/>
  <c r="G15" i="1"/>
  <c r="G20" i="1"/>
  <c r="G13" i="1"/>
  <c r="S13" i="19"/>
  <c r="S24" i="19"/>
  <c r="S24" i="18"/>
  <c r="S20" i="16"/>
  <c r="S24" i="16"/>
  <c r="S24" i="15"/>
  <c r="S24" i="13"/>
  <c r="S20" i="1"/>
  <c r="G12" i="3"/>
  <c r="I12" i="3"/>
  <c r="S13" i="1"/>
  <c r="S24" i="1"/>
  <c r="E10" i="3"/>
  <c r="E12" i="3"/>
  <c r="U12" i="3"/>
  <c r="U14" i="3"/>
  <c r="U26" i="3"/>
  <c r="U30" i="3"/>
</calcChain>
</file>

<file path=xl/sharedStrings.xml><?xml version="1.0" encoding="utf-8"?>
<sst xmlns="http://schemas.openxmlformats.org/spreadsheetml/2006/main" count="596" uniqueCount="40">
  <si>
    <t>Percentage</t>
  </si>
  <si>
    <t>x</t>
  </si>
  <si>
    <t>+</t>
  </si>
  <si>
    <t>=</t>
  </si>
  <si>
    <t>CONTRAST RATING SHEET</t>
  </si>
  <si>
    <t>Area SF</t>
  </si>
  <si>
    <t>Total Lakefront Façade</t>
  </si>
  <si>
    <t>CONTRAST RATING</t>
  </si>
  <si>
    <r>
      <t>Surface Plane/ Texture Score</t>
    </r>
    <r>
      <rPr>
        <b/>
        <i/>
        <vertAlign val="superscript"/>
        <sz val="12"/>
        <rFont val="Arial"/>
        <family val="2"/>
      </rPr>
      <t>2</t>
    </r>
  </si>
  <si>
    <t>COMPOSITE CONTRAST RATING</t>
  </si>
  <si>
    <t xml:space="preserve">             Texture:</t>
  </si>
  <si>
    <t>Percent of Perimeter Visible:</t>
  </si>
  <si>
    <t>VISIBLE AREA:</t>
  </si>
  <si>
    <t>LAKEFRONT FAÇADE:</t>
  </si>
  <si>
    <t>SCREENED AREA:</t>
  </si>
  <si>
    <t>EXISTING</t>
  </si>
  <si>
    <r>
      <t>Perimeter Score</t>
    </r>
    <r>
      <rPr>
        <b/>
        <i/>
        <vertAlign val="superscript"/>
        <sz val="11"/>
        <rFont val="Arial"/>
        <family val="2"/>
      </rPr>
      <t>3</t>
    </r>
  </si>
  <si>
    <t>VISIBLE S.F. ALLOWED</t>
  </si>
  <si>
    <t>L.F. of Shoreline &gt; 100'</t>
  </si>
  <si>
    <t>Visual Magnitude/Contrast Rating Table</t>
  </si>
  <si>
    <t>Contrast Rating</t>
  </si>
  <si>
    <t>Visible Square Footage Allowed</t>
  </si>
  <si>
    <t>Name</t>
  </si>
  <si>
    <t>Structure A</t>
  </si>
  <si>
    <t>Structure B</t>
  </si>
  <si>
    <t>Structure C</t>
  </si>
  <si>
    <r>
      <t># of Planes:</t>
    </r>
    <r>
      <rPr>
        <u/>
        <sz val="11"/>
        <rFont val="Arial"/>
        <family val="2"/>
      </rPr>
      <t xml:space="preserve"> X </t>
    </r>
  </si>
  <si>
    <t>X</t>
  </si>
  <si>
    <t>X' of Y'</t>
  </si>
  <si>
    <t>Y</t>
  </si>
  <si>
    <t>X-Y</t>
  </si>
  <si>
    <t>Possible Allowed Vis. S.F.</t>
  </si>
  <si>
    <r>
      <t>Color and Reflectance Rating</t>
    </r>
    <r>
      <rPr>
        <b/>
        <i/>
        <vertAlign val="superscript"/>
        <sz val="12"/>
        <rFont val="Arial"/>
        <family val="2"/>
      </rPr>
      <t>1</t>
    </r>
  </si>
  <si>
    <t>Munsell Color for surface and Reflectance for glass</t>
  </si>
  <si>
    <t>Structure D</t>
  </si>
  <si>
    <t>Structure G</t>
  </si>
  <si>
    <t>Structure H</t>
  </si>
  <si>
    <t>Structure E</t>
  </si>
  <si>
    <t>Structure F</t>
  </si>
  <si>
    <t>Updated 6/15/2023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</si>
</sst>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8" formatCode="0.0%"/>
    <numFmt numFmtId="170" formatCode=";;;"/>
  </numFmts>
  <fonts count="18" x14ac:knownFonts="1">
    <font>
      <sz val="10"/>
      <name val="Arial"/>
    </font>
    <font>
      <b/>
      <i/>
      <sz val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vertAlign val="superscript"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i/>
      <vertAlign val="superscript"/>
      <sz val="11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center" textRotation="180"/>
    </xf>
    <xf numFmtId="0" fontId="4" fillId="0" borderId="0" xfId="0" applyFont="1"/>
    <xf numFmtId="0" fontId="1" fillId="0" borderId="1" xfId="0" applyFont="1" applyBorder="1"/>
    <xf numFmtId="0" fontId="5" fillId="0" borderId="0" xfId="0" applyFont="1"/>
    <xf numFmtId="0" fontId="7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textRotation="180"/>
    </xf>
    <xf numFmtId="0" fontId="0" fillId="0" borderId="0" xfId="0" applyAlignment="1">
      <alignment horizontal="left"/>
    </xf>
    <xf numFmtId="0" fontId="1" fillId="0" borderId="2" xfId="0" applyFont="1" applyBorder="1"/>
    <xf numFmtId="0" fontId="2" fillId="0" borderId="0" xfId="0" applyFont="1" applyBorder="1"/>
    <xf numFmtId="9" fontId="0" fillId="0" borderId="2" xfId="0" applyNumberFormat="1" applyBorder="1"/>
    <xf numFmtId="1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9" fillId="0" borderId="3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1" xfId="0" applyNumberFormat="1" applyFont="1" applyBorder="1"/>
    <xf numFmtId="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9" fontId="0" fillId="0" borderId="2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 textRotation="60"/>
    </xf>
    <xf numFmtId="0" fontId="1" fillId="0" borderId="0" xfId="0" applyFont="1" applyAlignment="1">
      <alignment horizontal="center" textRotation="60"/>
    </xf>
    <xf numFmtId="0" fontId="1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9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9" fontId="0" fillId="0" borderId="0" xfId="0" applyNumberFormat="1"/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>
      <alignment horizontal="center" wrapText="1"/>
    </xf>
    <xf numFmtId="168" fontId="3" fillId="0" borderId="1" xfId="0" applyNumberFormat="1" applyFont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Border="1" applyProtection="1">
      <protection locked="0"/>
    </xf>
    <xf numFmtId="0" fontId="7" fillId="0" borderId="0" xfId="0" applyFont="1" applyAlignment="1">
      <alignment horizontal="left" wrapText="1"/>
    </xf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5" fillId="0" borderId="0" xfId="0" applyFont="1"/>
    <xf numFmtId="0" fontId="0" fillId="0" borderId="3" xfId="0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9" fontId="0" fillId="0" borderId="0" xfId="0" applyNumberFormat="1" applyAlignment="1">
      <alignment horizontal="left"/>
    </xf>
    <xf numFmtId="10" fontId="0" fillId="0" borderId="0" xfId="0" applyNumberFormat="1"/>
    <xf numFmtId="170" fontId="0" fillId="0" borderId="0" xfId="0" applyNumberFormat="1"/>
    <xf numFmtId="0" fontId="3" fillId="0" borderId="3" xfId="0" applyFont="1" applyBorder="1" applyAlignment="1" applyProtection="1">
      <alignment horizontal="center"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vertical="center"/>
    </xf>
    <xf numFmtId="13" fontId="0" fillId="0" borderId="0" xfId="0" applyNumberFormat="1"/>
    <xf numFmtId="2" fontId="0" fillId="0" borderId="0" xfId="0" applyNumberFormat="1"/>
    <xf numFmtId="0" fontId="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8" fillId="0" borderId="0" xfId="0" applyFont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0" fillId="0" borderId="6" xfId="0" applyBorder="1" applyAlignment="1"/>
  </cellXfs>
  <cellStyles count="1">
    <cellStyle name="Normal" xfId="0" builtinId="0"/>
  </cellStyles>
  <dxfs count="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32"/>
  <sheetViews>
    <sheetView zoomScale="85" workbookViewId="0">
      <selection activeCell="E8" sqref="E8"/>
    </sheetView>
  </sheetViews>
  <sheetFormatPr defaultRowHeight="13.2" x14ac:dyDescent="0.25"/>
  <cols>
    <col min="1" max="2" width="1.44140625" customWidth="1"/>
    <col min="3" max="3" width="19.109375" customWidth="1"/>
    <col min="4" max="4" width="2.109375" customWidth="1"/>
    <col min="5" max="5" width="8.6640625" customWidth="1"/>
    <col min="6" max="6" width="2.109375" customWidth="1"/>
    <col min="7" max="7" width="9.88671875" customWidth="1"/>
    <col min="8" max="8" width="2.109375" customWidth="1"/>
    <col min="9" max="9" width="12.33203125" customWidth="1"/>
    <col min="10" max="10" width="2.109375" customWidth="1"/>
    <col min="11" max="11" width="9.6640625" customWidth="1"/>
    <col min="12" max="12" width="2.109375" customWidth="1"/>
    <col min="13" max="13" width="9.5546875" customWidth="1"/>
    <col min="14" max="14" width="2.109375" customWidth="1"/>
    <col min="15" max="15" width="9.88671875" customWidth="1"/>
    <col min="16" max="16" width="2.109375" customWidth="1"/>
    <col min="17" max="17" width="8.44140625" customWidth="1"/>
    <col min="18" max="18" width="2.109375" customWidth="1"/>
    <col min="19" max="19" width="13" style="1" customWidth="1"/>
  </cols>
  <sheetData>
    <row r="1" spans="1:19" ht="15.6" x14ac:dyDescent="0.3">
      <c r="C1" s="63" t="s">
        <v>4</v>
      </c>
    </row>
    <row r="2" spans="1:19" x14ac:dyDescent="0.25">
      <c r="C2" s="58" t="s">
        <v>22</v>
      </c>
    </row>
    <row r="3" spans="1:19" x14ac:dyDescent="0.25">
      <c r="C3" s="58" t="s">
        <v>23</v>
      </c>
      <c r="S3" s="91" t="s">
        <v>6</v>
      </c>
    </row>
    <row r="4" spans="1:19" ht="38.25" customHeight="1" x14ac:dyDescent="0.25">
      <c r="E4" s="50"/>
      <c r="F4" s="51"/>
      <c r="G4" s="50"/>
      <c r="H4" s="51"/>
      <c r="I4" s="50"/>
      <c r="J4" s="51"/>
      <c r="K4" s="50"/>
      <c r="L4" s="51"/>
      <c r="M4" s="50"/>
      <c r="N4" s="51"/>
      <c r="O4" s="50"/>
      <c r="P4" s="51"/>
      <c r="Q4" s="50"/>
      <c r="S4" s="92"/>
    </row>
    <row r="5" spans="1:19" ht="4.5" customHeight="1" thickBot="1" x14ac:dyDescent="0.3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16.2" thickBot="1" x14ac:dyDescent="0.35">
      <c r="A6" s="81"/>
      <c r="B6" s="81"/>
      <c r="C6" s="10" t="s">
        <v>5</v>
      </c>
      <c r="D6" s="5"/>
      <c r="E6" s="45"/>
      <c r="F6" s="22"/>
      <c r="G6" s="45"/>
      <c r="H6" s="22"/>
      <c r="I6" s="45"/>
      <c r="J6" s="22"/>
      <c r="K6" s="45"/>
      <c r="L6" s="22"/>
      <c r="M6" s="45"/>
      <c r="N6" s="22"/>
      <c r="O6" s="45"/>
      <c r="P6" s="22"/>
      <c r="Q6" s="45"/>
      <c r="R6" t="s">
        <v>3</v>
      </c>
      <c r="S6" s="24">
        <f>IF(SUM(E6+G6+I6+K6+M6+O6+Q6)=0,0,SUM(E6+G6+I6+K6+M6+O6+Q6))</f>
        <v>0</v>
      </c>
    </row>
    <row r="7" spans="1:19" ht="15.6" x14ac:dyDescent="0.3">
      <c r="A7" s="81"/>
      <c r="B7" s="81"/>
      <c r="C7" s="18"/>
      <c r="D7" s="19"/>
      <c r="E7" s="33"/>
      <c r="F7" s="14"/>
      <c r="G7" s="33"/>
      <c r="H7" s="14"/>
      <c r="I7" s="33"/>
      <c r="J7" s="14"/>
      <c r="K7" s="33"/>
      <c r="L7" s="14"/>
      <c r="M7" s="33"/>
      <c r="N7" s="14"/>
      <c r="O7" s="33"/>
      <c r="P7" s="14"/>
      <c r="Q7" s="33"/>
    </row>
    <row r="8" spans="1:19" ht="15.6" x14ac:dyDescent="0.3">
      <c r="A8" s="81"/>
      <c r="B8" s="81"/>
      <c r="C8" s="10" t="s">
        <v>0</v>
      </c>
      <c r="D8" s="5"/>
      <c r="E8" s="52" t="str">
        <f>IF(SUM($S6)=0,"0%",(E6/(SUM($S6))))</f>
        <v>0%</v>
      </c>
      <c r="F8" s="1"/>
      <c r="G8" s="52" t="str">
        <f>IF(SUM($S6)=0,"0%",(G6/(SUM($S6))))</f>
        <v>0%</v>
      </c>
      <c r="H8" s="1"/>
      <c r="I8" s="52" t="str">
        <f>IF(SUM($S6)=0,"0%",(I6/(SUM($S6))))</f>
        <v>0%</v>
      </c>
      <c r="J8" s="1"/>
      <c r="K8" s="52" t="str">
        <f>IF(SUM($S6)=0,"0%",(K6/(SUM($S6))))</f>
        <v>0%</v>
      </c>
      <c r="L8" s="53"/>
      <c r="M8" s="52" t="str">
        <f>IF(SUM($S6)=0,"0%",(M6/(SUM($S6))))</f>
        <v>0%</v>
      </c>
      <c r="N8" s="53"/>
      <c r="O8" s="52" t="str">
        <f>IF(SUM($S6)=0,"0%",(O6/(SUM($S6))))</f>
        <v>0%</v>
      </c>
      <c r="P8" s="53"/>
      <c r="Q8" s="52" t="str">
        <f>IF(SUM($S6)=0,"0%",(Q6/(SUM($S6))))</f>
        <v>0%</v>
      </c>
    </row>
    <row r="9" spans="1:19" ht="15.6" x14ac:dyDescent="0.3">
      <c r="A9" s="81"/>
      <c r="B9" s="81"/>
      <c r="C9" s="3"/>
      <c r="D9" s="5"/>
      <c r="E9" s="1" t="s">
        <v>1</v>
      </c>
      <c r="F9" s="1"/>
      <c r="G9" s="1" t="s">
        <v>1</v>
      </c>
      <c r="H9" s="1"/>
      <c r="I9" s="1" t="s">
        <v>1</v>
      </c>
      <c r="J9" s="1"/>
      <c r="K9" s="1" t="s">
        <v>1</v>
      </c>
      <c r="L9" s="1"/>
      <c r="M9" s="1" t="s">
        <v>1</v>
      </c>
      <c r="N9" s="1"/>
      <c r="O9" s="1" t="s">
        <v>1</v>
      </c>
      <c r="P9" s="1"/>
      <c r="Q9" s="1" t="s">
        <v>1</v>
      </c>
    </row>
    <row r="10" spans="1:19" ht="49.2" x14ac:dyDescent="0.3">
      <c r="A10" s="81"/>
      <c r="B10" s="81"/>
      <c r="C10" s="85" t="s">
        <v>32</v>
      </c>
      <c r="D10" s="5"/>
      <c r="E10" s="44"/>
      <c r="F10" s="1"/>
      <c r="G10" s="44"/>
      <c r="H10" s="1"/>
      <c r="I10" s="44"/>
      <c r="J10" s="1"/>
      <c r="K10" s="44"/>
      <c r="L10" s="1"/>
      <c r="M10" s="44"/>
      <c r="N10" s="1"/>
      <c r="O10" s="44"/>
      <c r="P10" s="1"/>
      <c r="Q10" s="44"/>
      <c r="R10" s="1"/>
      <c r="S10" s="14"/>
    </row>
    <row r="11" spans="1:19" ht="39.6" x14ac:dyDescent="0.25">
      <c r="A11" s="81"/>
      <c r="B11" s="81"/>
      <c r="C11" s="86" t="s">
        <v>33</v>
      </c>
      <c r="D11" s="5"/>
      <c r="E11" s="40"/>
      <c r="F11" s="31"/>
      <c r="G11" s="40"/>
      <c r="H11" s="31"/>
      <c r="I11" s="40"/>
      <c r="J11" s="31"/>
      <c r="K11" s="40"/>
      <c r="L11" s="1"/>
      <c r="M11" s="48"/>
      <c r="N11" s="1"/>
      <c r="O11" s="48"/>
      <c r="P11" s="1"/>
      <c r="Q11" s="48"/>
      <c r="R11" s="1"/>
      <c r="S11" s="14"/>
    </row>
    <row r="12" spans="1:19" ht="16.2" thickBot="1" x14ac:dyDescent="0.35">
      <c r="A12" s="81"/>
      <c r="B12" s="81"/>
      <c r="C12" s="3"/>
      <c r="D12" s="5"/>
      <c r="E12" s="8" t="s">
        <v>3</v>
      </c>
      <c r="F12" s="1"/>
      <c r="G12" s="8" t="s">
        <v>3</v>
      </c>
      <c r="H12" s="1"/>
      <c r="I12" s="8" t="s">
        <v>3</v>
      </c>
      <c r="J12" s="1"/>
      <c r="K12" s="8" t="s">
        <v>3</v>
      </c>
      <c r="L12" s="1"/>
      <c r="M12" s="8" t="s">
        <v>3</v>
      </c>
      <c r="N12" s="1"/>
      <c r="O12" s="8" t="s">
        <v>3</v>
      </c>
      <c r="P12" s="1"/>
      <c r="Q12" s="14"/>
      <c r="R12" s="1"/>
      <c r="S12" s="14"/>
    </row>
    <row r="13" spans="1:19" ht="15" customHeight="1" thickBot="1" x14ac:dyDescent="0.35">
      <c r="A13" s="81"/>
      <c r="B13" s="81"/>
      <c r="C13" s="3"/>
      <c r="D13" s="5"/>
      <c r="E13" s="34">
        <f>SUM(E8*E10)</f>
        <v>0</v>
      </c>
      <c r="F13" s="22" t="s">
        <v>2</v>
      </c>
      <c r="G13" s="34">
        <f>SUM(G8*G10)</f>
        <v>0</v>
      </c>
      <c r="H13" s="22" t="s">
        <v>2</v>
      </c>
      <c r="I13" s="34">
        <f>SUM(I8*I10)</f>
        <v>0</v>
      </c>
      <c r="J13" s="22" t="s">
        <v>2</v>
      </c>
      <c r="K13" s="34">
        <f>SUM(K8*K10)</f>
        <v>0</v>
      </c>
      <c r="L13" s="22" t="s">
        <v>2</v>
      </c>
      <c r="M13" s="34">
        <f>SUM(M8*M10)</f>
        <v>0</v>
      </c>
      <c r="N13" s="22" t="s">
        <v>2</v>
      </c>
      <c r="O13" s="34">
        <f>SUM(O8*O10)</f>
        <v>0</v>
      </c>
      <c r="P13" s="22" t="s">
        <v>2</v>
      </c>
      <c r="Q13" s="34">
        <f>SUM(Q8*Q10)</f>
        <v>0</v>
      </c>
      <c r="R13" s="1" t="s">
        <v>3</v>
      </c>
      <c r="S13" s="25">
        <f>SUM(E13+G13+I13+K13+M13+O13+Q13)</f>
        <v>0</v>
      </c>
    </row>
    <row r="14" spans="1:19" ht="15" customHeight="1" x14ac:dyDescent="0.3">
      <c r="A14" s="81"/>
      <c r="B14" s="81"/>
      <c r="C14" s="3"/>
      <c r="D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S14" s="56" t="s">
        <v>2</v>
      </c>
    </row>
    <row r="15" spans="1:19" ht="15" customHeight="1" x14ac:dyDescent="0.3">
      <c r="A15" s="81"/>
      <c r="B15" s="81"/>
      <c r="C15" s="10" t="s">
        <v>0</v>
      </c>
      <c r="D15" s="5"/>
      <c r="E15" s="52">
        <f>SUM(E8)</f>
        <v>0</v>
      </c>
      <c r="F15" s="53"/>
      <c r="G15" s="52">
        <f>SUM(G8)</f>
        <v>0</v>
      </c>
      <c r="H15" s="53"/>
      <c r="I15" s="52">
        <f>SUM(I8)</f>
        <v>0</v>
      </c>
      <c r="J15" s="53"/>
      <c r="K15" s="52">
        <f>SUM(K8)</f>
        <v>0</v>
      </c>
      <c r="L15" s="53"/>
      <c r="M15" s="52">
        <f>SUM(M8)</f>
        <v>0</v>
      </c>
      <c r="N15" s="53"/>
      <c r="O15" s="52">
        <f>SUM(O8)</f>
        <v>0</v>
      </c>
      <c r="P15" s="53"/>
      <c r="Q15" s="52">
        <f>SUM(Q8)</f>
        <v>0</v>
      </c>
      <c r="S15" s="57"/>
    </row>
    <row r="16" spans="1:19" ht="15" customHeight="1" x14ac:dyDescent="0.3">
      <c r="C16" s="3"/>
      <c r="D16" s="5"/>
      <c r="E16" s="1" t="s">
        <v>1</v>
      </c>
      <c r="F16" s="1"/>
      <c r="G16" s="1" t="s">
        <v>1</v>
      </c>
      <c r="H16" s="1"/>
      <c r="I16" s="1" t="s">
        <v>1</v>
      </c>
      <c r="J16" s="1"/>
      <c r="K16" s="1" t="s">
        <v>1</v>
      </c>
      <c r="L16" s="1"/>
      <c r="M16" s="1" t="s">
        <v>1</v>
      </c>
      <c r="N16" s="1"/>
      <c r="O16" s="1" t="s">
        <v>1</v>
      </c>
      <c r="P16" s="1"/>
      <c r="Q16" s="1" t="s">
        <v>1</v>
      </c>
      <c r="S16" s="57"/>
    </row>
    <row r="17" spans="3:20" s="2" customFormat="1" ht="33.6" x14ac:dyDescent="0.25">
      <c r="C17" s="4" t="s">
        <v>8</v>
      </c>
      <c r="D17" s="6"/>
      <c r="E17" s="46"/>
      <c r="F17" s="30" t="s">
        <v>2</v>
      </c>
      <c r="G17" s="46"/>
      <c r="H17" s="30" t="s">
        <v>2</v>
      </c>
      <c r="I17" s="46"/>
      <c r="J17" s="30" t="s">
        <v>2</v>
      </c>
      <c r="K17" s="46"/>
      <c r="L17" s="30" t="s">
        <v>2</v>
      </c>
      <c r="M17" s="46"/>
      <c r="N17" s="30" t="s">
        <v>2</v>
      </c>
      <c r="O17" s="46"/>
      <c r="P17" s="30" t="s">
        <v>2</v>
      </c>
      <c r="Q17" s="46"/>
      <c r="S17" s="57"/>
    </row>
    <row r="18" spans="3:20" s="2" customFormat="1" ht="13.8" x14ac:dyDescent="0.25">
      <c r="C18" s="32" t="s">
        <v>10</v>
      </c>
      <c r="D18" s="6"/>
      <c r="E18" s="41"/>
      <c r="G18" s="41"/>
      <c r="I18" s="41"/>
      <c r="K18" s="41"/>
      <c r="M18" s="41"/>
      <c r="O18" s="41"/>
      <c r="Q18" s="41"/>
      <c r="S18" s="57"/>
    </row>
    <row r="19" spans="3:20" s="2" customFormat="1" ht="21.75" customHeight="1" thickBot="1" x14ac:dyDescent="0.3">
      <c r="C19" s="43" t="s">
        <v>26</v>
      </c>
      <c r="D19" s="6"/>
      <c r="E19" s="8" t="s">
        <v>3</v>
      </c>
      <c r="F19" s="1"/>
      <c r="G19" s="8" t="s">
        <v>3</v>
      </c>
      <c r="H19" s="1"/>
      <c r="I19" s="8" t="s">
        <v>3</v>
      </c>
      <c r="J19" s="1"/>
      <c r="K19" s="8" t="s">
        <v>3</v>
      </c>
      <c r="L19" s="1"/>
      <c r="M19" s="8" t="s">
        <v>3</v>
      </c>
      <c r="N19" s="1"/>
      <c r="O19" s="8" t="s">
        <v>3</v>
      </c>
      <c r="P19" s="1"/>
      <c r="Q19" s="13"/>
      <c r="R19" s="1"/>
      <c r="S19" s="57"/>
    </row>
    <row r="20" spans="3:20" ht="13.5" customHeight="1" thickBot="1" x14ac:dyDescent="0.3">
      <c r="E20" s="34">
        <f>SUM(E15*E17)</f>
        <v>0</v>
      </c>
      <c r="F20" s="1" t="s">
        <v>2</v>
      </c>
      <c r="G20" s="34">
        <f>SUM(G15*G17)</f>
        <v>0</v>
      </c>
      <c r="H20" s="1" t="s">
        <v>2</v>
      </c>
      <c r="I20" s="34">
        <f>SUM(I15*I17)</f>
        <v>0</v>
      </c>
      <c r="J20" s="1" t="s">
        <v>2</v>
      </c>
      <c r="K20" s="34">
        <f>SUM(K15*K17)</f>
        <v>0</v>
      </c>
      <c r="L20" s="1" t="s">
        <v>2</v>
      </c>
      <c r="M20" s="34">
        <f>SUM(M15*M17)</f>
        <v>0</v>
      </c>
      <c r="N20" s="22" t="s">
        <v>2</v>
      </c>
      <c r="O20" s="34">
        <f>SUM(O15*O17)</f>
        <v>0</v>
      </c>
      <c r="P20" s="22" t="s">
        <v>2</v>
      </c>
      <c r="Q20" s="34">
        <f>SUM(Q15*Q17)</f>
        <v>0</v>
      </c>
      <c r="R20" s="1" t="s">
        <v>3</v>
      </c>
      <c r="S20" s="25">
        <f>SUM(E20+G20+I20+K20+M20+O20+Q20)</f>
        <v>0</v>
      </c>
    </row>
    <row r="21" spans="3:20" ht="18" thickBot="1" x14ac:dyDescent="0.35">
      <c r="E21" s="13"/>
      <c r="F21" s="1"/>
      <c r="G21" s="13"/>
      <c r="H21" s="1"/>
      <c r="I21" s="13"/>
      <c r="J21" s="1"/>
      <c r="K21" s="13"/>
      <c r="L21" s="1"/>
      <c r="M21" s="13"/>
      <c r="N21" s="1"/>
      <c r="O21" s="13"/>
      <c r="P21" s="1"/>
      <c r="Q21" s="13"/>
      <c r="R21" s="1"/>
      <c r="S21" s="15" t="s">
        <v>2</v>
      </c>
    </row>
    <row r="22" spans="3:20" ht="16.8" thickBot="1" x14ac:dyDescent="0.3">
      <c r="I22" t="s">
        <v>11</v>
      </c>
      <c r="M22" s="42" t="s">
        <v>27</v>
      </c>
      <c r="N22" s="93" t="s">
        <v>16</v>
      </c>
      <c r="O22" s="94"/>
      <c r="P22" s="94"/>
      <c r="Q22" s="94"/>
      <c r="R22" s="1" t="s">
        <v>3</v>
      </c>
      <c r="S22" s="78" t="b">
        <f>IF(M22&lt;=0.1,10,IF(M22&lt;=0.2,9,IF(M22&lt;=0.3,8,IF(M22&lt;=0.4,7,IF(M22&lt;=0.5,6,IF(M22&lt;=0.6,5,IF(M22&lt;=0.7,4,IF(M22&lt;=0.8,3,T22))))))))</f>
        <v>0</v>
      </c>
      <c r="T22" s="77" t="b">
        <f>IF(M22&gt;0.8,IF(M22&lt;=0.9,2,IF(M22&lt;=1,1)),0)</f>
        <v>0</v>
      </c>
    </row>
    <row r="23" spans="3:20" ht="15.6" thickBot="1" x14ac:dyDescent="0.3">
      <c r="K23" s="47" t="s">
        <v>28</v>
      </c>
      <c r="N23" s="11"/>
      <c r="O23" s="7"/>
      <c r="S23" s="16" t="s">
        <v>3</v>
      </c>
    </row>
    <row r="24" spans="3:20" ht="14.4" thickBot="1" x14ac:dyDescent="0.3">
      <c r="N24" s="61" t="s">
        <v>7</v>
      </c>
      <c r="S24" s="26">
        <f>SUM(S13+S20+S22)</f>
        <v>0</v>
      </c>
    </row>
    <row r="25" spans="3:20" x14ac:dyDescent="0.25">
      <c r="G25" s="83"/>
      <c r="S25" s="12"/>
    </row>
    <row r="26" spans="3:20" x14ac:dyDescent="0.25">
      <c r="G26" s="84"/>
      <c r="L26" s="17"/>
      <c r="M26" s="75"/>
      <c r="N26" s="95"/>
      <c r="O26" s="95"/>
      <c r="P26" s="95"/>
      <c r="Q26" s="95"/>
      <c r="R26" s="95"/>
      <c r="S26" s="14"/>
    </row>
    <row r="27" spans="3:20" ht="13.8" x14ac:dyDescent="0.25">
      <c r="L27" s="12"/>
      <c r="M27" s="12"/>
      <c r="N27" s="12"/>
      <c r="O27" s="12"/>
      <c r="P27" s="12"/>
      <c r="Q27" s="12"/>
      <c r="R27" s="12"/>
      <c r="S27" s="55"/>
    </row>
    <row r="28" spans="3:20" x14ac:dyDescent="0.25">
      <c r="N28" s="90"/>
      <c r="O28" s="90"/>
      <c r="P28" s="90"/>
      <c r="Q28" s="90"/>
      <c r="R28" s="90"/>
      <c r="S28" s="89"/>
    </row>
    <row r="29" spans="3:20" x14ac:dyDescent="0.25">
      <c r="S29" s="87"/>
    </row>
    <row r="30" spans="3:20" ht="13.8" x14ac:dyDescent="0.25">
      <c r="N30" s="90"/>
      <c r="O30" s="90"/>
      <c r="P30" s="90"/>
      <c r="Q30" s="90"/>
      <c r="R30" s="90"/>
      <c r="S30" s="88"/>
    </row>
    <row r="31" spans="3:20" ht="12.75" customHeight="1" x14ac:dyDescent="0.25"/>
    <row r="32" spans="3:20" ht="12.75" customHeight="1" x14ac:dyDescent="0.25"/>
  </sheetData>
  <mergeCells count="5">
    <mergeCell ref="N30:R30"/>
    <mergeCell ref="S3:S4"/>
    <mergeCell ref="N22:Q22"/>
    <mergeCell ref="N26:R26"/>
    <mergeCell ref="N28:R28"/>
  </mergeCells>
  <phoneticPr fontId="0" type="noConversion"/>
  <conditionalFormatting sqref="S28">
    <cfRule type="cellIs" dxfId="8" priority="1" stopIfTrue="1" operator="notBetween">
      <formula>1</formula>
      <formula>5000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5"/>
  <sheetViews>
    <sheetView zoomScale="75" workbookViewId="0">
      <selection activeCell="A3" sqref="A3"/>
    </sheetView>
  </sheetViews>
  <sheetFormatPr defaultRowHeight="13.2" x14ac:dyDescent="0.25"/>
  <cols>
    <col min="1" max="1" width="22.6640625" customWidth="1"/>
    <col min="2" max="2" width="36.6640625" bestFit="1" customWidth="1"/>
    <col min="5" max="5" width="13.44140625" bestFit="1" customWidth="1"/>
  </cols>
  <sheetData>
    <row r="1" spans="1:8" ht="21.6" thickBot="1" x14ac:dyDescent="0.45">
      <c r="A1" s="97" t="s">
        <v>19</v>
      </c>
      <c r="B1" s="98"/>
    </row>
    <row r="2" spans="1:8" ht="16.2" thickBot="1" x14ac:dyDescent="0.35">
      <c r="A2" s="65" t="s">
        <v>20</v>
      </c>
      <c r="B2" s="66" t="s">
        <v>21</v>
      </c>
    </row>
    <row r="3" spans="1:8" ht="15" x14ac:dyDescent="0.25">
      <c r="A3" s="67">
        <v>3</v>
      </c>
      <c r="B3" s="68">
        <v>55</v>
      </c>
      <c r="E3" s="76"/>
      <c r="H3" s="76"/>
    </row>
    <row r="4" spans="1:8" ht="15" x14ac:dyDescent="0.25">
      <c r="A4" s="69">
        <v>4</v>
      </c>
      <c r="B4" s="70">
        <v>63</v>
      </c>
      <c r="E4" s="76"/>
      <c r="H4" s="76"/>
    </row>
    <row r="5" spans="1:8" ht="15" x14ac:dyDescent="0.25">
      <c r="A5" s="69">
        <v>5</v>
      </c>
      <c r="B5" s="70">
        <v>73</v>
      </c>
      <c r="E5" s="76"/>
      <c r="H5" s="76"/>
    </row>
    <row r="6" spans="1:8" ht="15" x14ac:dyDescent="0.25">
      <c r="A6" s="69">
        <v>6</v>
      </c>
      <c r="B6" s="70">
        <v>84</v>
      </c>
      <c r="E6" s="76"/>
      <c r="H6" s="76"/>
    </row>
    <row r="7" spans="1:8" ht="15" x14ac:dyDescent="0.25">
      <c r="A7" s="69">
        <v>7</v>
      </c>
      <c r="B7" s="70">
        <v>97</v>
      </c>
      <c r="E7" s="76"/>
      <c r="H7" s="76"/>
    </row>
    <row r="8" spans="1:8" ht="15" x14ac:dyDescent="0.25">
      <c r="A8" s="69">
        <v>8</v>
      </c>
      <c r="B8" s="70">
        <v>110</v>
      </c>
      <c r="E8" s="76"/>
      <c r="H8" s="76"/>
    </row>
    <row r="9" spans="1:8" ht="15" x14ac:dyDescent="0.25">
      <c r="A9" s="69">
        <v>9</v>
      </c>
      <c r="B9" s="70">
        <v>120</v>
      </c>
      <c r="E9" s="76"/>
      <c r="H9" s="76"/>
    </row>
    <row r="10" spans="1:8" ht="15" x14ac:dyDescent="0.25">
      <c r="A10" s="69">
        <v>10</v>
      </c>
      <c r="B10" s="70">
        <v>150</v>
      </c>
      <c r="E10" s="76"/>
      <c r="H10" s="76"/>
    </row>
    <row r="11" spans="1:8" ht="15" x14ac:dyDescent="0.25">
      <c r="A11" s="69">
        <v>11</v>
      </c>
      <c r="B11" s="70">
        <v>170</v>
      </c>
      <c r="E11" s="76"/>
      <c r="H11" s="76"/>
    </row>
    <row r="12" spans="1:8" ht="15" x14ac:dyDescent="0.25">
      <c r="A12" s="69">
        <v>12</v>
      </c>
      <c r="B12" s="70">
        <v>195</v>
      </c>
      <c r="E12" s="76"/>
      <c r="H12" s="76"/>
    </row>
    <row r="13" spans="1:8" ht="15" x14ac:dyDescent="0.25">
      <c r="A13" s="69">
        <v>13</v>
      </c>
      <c r="B13" s="70">
        <v>225</v>
      </c>
    </row>
    <row r="14" spans="1:8" ht="15" x14ac:dyDescent="0.25">
      <c r="A14" s="69">
        <v>14</v>
      </c>
      <c r="B14" s="70">
        <v>260</v>
      </c>
    </row>
    <row r="15" spans="1:8" ht="15" x14ac:dyDescent="0.25">
      <c r="A15" s="69">
        <v>15</v>
      </c>
      <c r="B15" s="70">
        <v>295</v>
      </c>
    </row>
    <row r="16" spans="1:8" ht="15" x14ac:dyDescent="0.25">
      <c r="A16" s="69">
        <v>16</v>
      </c>
      <c r="B16" s="70">
        <v>340</v>
      </c>
    </row>
    <row r="17" spans="1:2" ht="15" x14ac:dyDescent="0.25">
      <c r="A17" s="69">
        <v>17</v>
      </c>
      <c r="B17" s="70">
        <v>390</v>
      </c>
    </row>
    <row r="18" spans="1:2" ht="15" x14ac:dyDescent="0.25">
      <c r="A18" s="69">
        <v>18</v>
      </c>
      <c r="B18" s="70">
        <v>450</v>
      </c>
    </row>
    <row r="19" spans="1:2" ht="15" x14ac:dyDescent="0.25">
      <c r="A19" s="69">
        <v>19</v>
      </c>
      <c r="B19" s="70">
        <v>515</v>
      </c>
    </row>
    <row r="20" spans="1:2" ht="15" x14ac:dyDescent="0.25">
      <c r="A20" s="69">
        <v>20</v>
      </c>
      <c r="B20" s="70">
        <v>595</v>
      </c>
    </row>
    <row r="21" spans="1:2" ht="15" x14ac:dyDescent="0.25">
      <c r="A21" s="69">
        <v>21</v>
      </c>
      <c r="B21" s="70">
        <v>680</v>
      </c>
    </row>
    <row r="22" spans="1:2" ht="15" x14ac:dyDescent="0.25">
      <c r="A22" s="69">
        <v>22</v>
      </c>
      <c r="B22" s="70">
        <v>785</v>
      </c>
    </row>
    <row r="23" spans="1:2" ht="15" x14ac:dyDescent="0.25">
      <c r="A23" s="69">
        <v>23</v>
      </c>
      <c r="B23" s="70">
        <v>900</v>
      </c>
    </row>
    <row r="24" spans="1:2" ht="15" x14ac:dyDescent="0.25">
      <c r="A24" s="69">
        <v>24</v>
      </c>
      <c r="B24" s="70">
        <v>1035</v>
      </c>
    </row>
    <row r="25" spans="1:2" ht="15" x14ac:dyDescent="0.25">
      <c r="A25" s="69">
        <v>25</v>
      </c>
      <c r="B25" s="70">
        <v>1190</v>
      </c>
    </row>
    <row r="26" spans="1:2" ht="15" x14ac:dyDescent="0.25">
      <c r="A26" s="69">
        <v>26</v>
      </c>
      <c r="B26" s="70">
        <v>1365</v>
      </c>
    </row>
    <row r="27" spans="1:2" ht="15" x14ac:dyDescent="0.25">
      <c r="A27" s="69">
        <v>27</v>
      </c>
      <c r="B27" s="70">
        <v>1565</v>
      </c>
    </row>
    <row r="28" spans="1:2" ht="15" x14ac:dyDescent="0.25">
      <c r="A28" s="69">
        <v>28</v>
      </c>
      <c r="B28" s="70">
        <v>1800</v>
      </c>
    </row>
    <row r="29" spans="1:2" ht="15" x14ac:dyDescent="0.25">
      <c r="A29" s="69">
        <v>29</v>
      </c>
      <c r="B29" s="70">
        <v>2000</v>
      </c>
    </row>
    <row r="30" spans="1:2" ht="15" x14ac:dyDescent="0.25">
      <c r="A30" s="69">
        <v>30</v>
      </c>
      <c r="B30" s="70">
        <v>2200</v>
      </c>
    </row>
    <row r="31" spans="1:2" ht="15" x14ac:dyDescent="0.25">
      <c r="A31" s="69">
        <v>31</v>
      </c>
      <c r="B31" s="71">
        <v>2400</v>
      </c>
    </row>
    <row r="32" spans="1:2" ht="15" x14ac:dyDescent="0.25">
      <c r="A32" s="69">
        <v>32</v>
      </c>
      <c r="B32" s="71">
        <v>2600</v>
      </c>
    </row>
    <row r="33" spans="1:2" ht="15" x14ac:dyDescent="0.25">
      <c r="A33" s="69">
        <v>33</v>
      </c>
      <c r="B33" s="71">
        <v>2800</v>
      </c>
    </row>
    <row r="34" spans="1:2" ht="15" x14ac:dyDescent="0.25">
      <c r="A34" s="69">
        <v>34</v>
      </c>
      <c r="B34" s="71">
        <v>3050</v>
      </c>
    </row>
    <row r="35" spans="1:2" ht="15.6" thickBot="1" x14ac:dyDescent="0.3">
      <c r="A35" s="72">
        <v>35</v>
      </c>
      <c r="B35" s="73">
        <v>3300</v>
      </c>
    </row>
  </sheetData>
  <sheetProtection sheet="1" objects="1" scenarios="1"/>
  <mergeCells count="1">
    <mergeCell ref="A1:B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T32"/>
  <sheetViews>
    <sheetView zoomScale="85" workbookViewId="0">
      <selection activeCell="C3" sqref="C3"/>
    </sheetView>
  </sheetViews>
  <sheetFormatPr defaultRowHeight="13.2" x14ac:dyDescent="0.25"/>
  <cols>
    <col min="1" max="2" width="1.44140625" customWidth="1"/>
    <col min="3" max="3" width="19.109375" customWidth="1"/>
    <col min="4" max="4" width="2.109375" customWidth="1"/>
    <col min="5" max="5" width="8.6640625" customWidth="1"/>
    <col min="6" max="6" width="2.109375" customWidth="1"/>
    <col min="7" max="7" width="9.88671875" customWidth="1"/>
    <col min="8" max="8" width="2.109375" customWidth="1"/>
    <col min="9" max="9" width="12.33203125" customWidth="1"/>
    <col min="10" max="10" width="2.109375" customWidth="1"/>
    <col min="11" max="11" width="9.6640625" customWidth="1"/>
    <col min="12" max="12" width="2.109375" customWidth="1"/>
    <col min="13" max="13" width="9.5546875" customWidth="1"/>
    <col min="14" max="14" width="2.109375" customWidth="1"/>
    <col min="15" max="15" width="9.88671875" customWidth="1"/>
    <col min="16" max="16" width="2.109375" customWidth="1"/>
    <col min="17" max="17" width="8.44140625" customWidth="1"/>
    <col min="18" max="18" width="2.109375" customWidth="1"/>
    <col min="19" max="19" width="13" style="1" customWidth="1"/>
  </cols>
  <sheetData>
    <row r="1" spans="1:19" ht="15.6" x14ac:dyDescent="0.3">
      <c r="C1" s="63" t="s">
        <v>4</v>
      </c>
    </row>
    <row r="2" spans="1:19" x14ac:dyDescent="0.25">
      <c r="C2" s="58" t="s">
        <v>22</v>
      </c>
    </row>
    <row r="3" spans="1:19" x14ac:dyDescent="0.25">
      <c r="C3" s="58" t="s">
        <v>24</v>
      </c>
      <c r="S3" s="91" t="s">
        <v>6</v>
      </c>
    </row>
    <row r="4" spans="1:19" ht="38.25" customHeight="1" x14ac:dyDescent="0.25">
      <c r="E4" s="50"/>
      <c r="F4" s="51"/>
      <c r="G4" s="50"/>
      <c r="H4" s="51"/>
      <c r="I4" s="50"/>
      <c r="J4" s="51"/>
      <c r="K4" s="50"/>
      <c r="L4" s="51"/>
      <c r="M4" s="50"/>
      <c r="N4" s="51"/>
      <c r="O4" s="50"/>
      <c r="P4" s="51"/>
      <c r="Q4" s="50"/>
      <c r="S4" s="92"/>
    </row>
    <row r="5" spans="1:19" ht="4.5" customHeight="1" thickBot="1" x14ac:dyDescent="0.3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16.2" thickBot="1" x14ac:dyDescent="0.35">
      <c r="A6" s="81"/>
      <c r="B6" s="81"/>
      <c r="C6" s="10" t="s">
        <v>5</v>
      </c>
      <c r="D6" s="5"/>
      <c r="E6" s="45"/>
      <c r="F6" s="22"/>
      <c r="G6" s="45"/>
      <c r="H6" s="22"/>
      <c r="I6" s="45"/>
      <c r="J6" s="22"/>
      <c r="K6" s="45"/>
      <c r="L6" s="22"/>
      <c r="M6" s="45"/>
      <c r="N6" s="22"/>
      <c r="O6" s="45"/>
      <c r="P6" s="22"/>
      <c r="Q6" s="45"/>
      <c r="R6" t="s">
        <v>3</v>
      </c>
      <c r="S6" s="24">
        <f>IF(SUM(E6+G6+I6+K6+M6+O6+Q6)=0,0,SUM(E6+G6+I6+K6+M6+O6+Q6))</f>
        <v>0</v>
      </c>
    </row>
    <row r="7" spans="1:19" ht="15.6" x14ac:dyDescent="0.3">
      <c r="A7" s="81"/>
      <c r="B7" s="81"/>
      <c r="C7" s="18"/>
      <c r="D7" s="19"/>
      <c r="E7" s="33"/>
      <c r="F7" s="14"/>
      <c r="G7" s="33"/>
      <c r="H7" s="14"/>
      <c r="I7" s="33"/>
      <c r="J7" s="14"/>
      <c r="K7" s="33"/>
      <c r="L7" s="14"/>
      <c r="M7" s="33"/>
      <c r="N7" s="14"/>
      <c r="O7" s="33"/>
      <c r="P7" s="14"/>
      <c r="Q7" s="33"/>
    </row>
    <row r="8" spans="1:19" ht="15.6" x14ac:dyDescent="0.3">
      <c r="A8" s="81"/>
      <c r="B8" s="81"/>
      <c r="C8" s="10" t="s">
        <v>0</v>
      </c>
      <c r="D8" s="5"/>
      <c r="E8" s="52" t="str">
        <f>IF(SUM($S6)=0,"0%",(E6/(SUM($S6))))</f>
        <v>0%</v>
      </c>
      <c r="F8" s="1"/>
      <c r="G8" s="52" t="str">
        <f>IF(SUM($S6)=0,"0%",(G6/(SUM($S6))))</f>
        <v>0%</v>
      </c>
      <c r="H8" s="1"/>
      <c r="I8" s="52" t="str">
        <f>IF(SUM($S6)=0,"0%",(I6/(SUM($S6))))</f>
        <v>0%</v>
      </c>
      <c r="J8" s="1"/>
      <c r="K8" s="52" t="str">
        <f>IF(SUM($S6)=0,"0%",(K6/(SUM($S6))))</f>
        <v>0%</v>
      </c>
      <c r="L8" s="53"/>
      <c r="M8" s="52" t="str">
        <f>IF(SUM($S6)=0,"0%",(M6/(SUM($S6))))</f>
        <v>0%</v>
      </c>
      <c r="N8" s="53"/>
      <c r="O8" s="52" t="str">
        <f>IF(SUM($S6)=0,"0%",(O6/(SUM($S6))))</f>
        <v>0%</v>
      </c>
      <c r="P8" s="53"/>
      <c r="Q8" s="52" t="str">
        <f>IF(SUM($S6)=0,"0%",(Q6/(SUM($S6))))</f>
        <v>0%</v>
      </c>
    </row>
    <row r="9" spans="1:19" ht="15.6" x14ac:dyDescent="0.3">
      <c r="A9" s="81"/>
      <c r="B9" s="81"/>
      <c r="C9" s="3"/>
      <c r="D9" s="5"/>
      <c r="E9" s="1" t="s">
        <v>1</v>
      </c>
      <c r="F9" s="1"/>
      <c r="G9" s="1" t="s">
        <v>1</v>
      </c>
      <c r="H9" s="1"/>
      <c r="I9" s="1" t="s">
        <v>1</v>
      </c>
      <c r="J9" s="1"/>
      <c r="K9" s="1" t="s">
        <v>1</v>
      </c>
      <c r="L9" s="1"/>
      <c r="M9" s="1" t="s">
        <v>1</v>
      </c>
      <c r="N9" s="1"/>
      <c r="O9" s="1" t="s">
        <v>1</v>
      </c>
      <c r="P9" s="1"/>
      <c r="Q9" s="1" t="s">
        <v>1</v>
      </c>
    </row>
    <row r="10" spans="1:19" ht="49.2" x14ac:dyDescent="0.3">
      <c r="A10" s="81"/>
      <c r="B10" s="81"/>
      <c r="C10" s="85" t="s">
        <v>32</v>
      </c>
      <c r="D10" s="5"/>
      <c r="E10" s="44"/>
      <c r="F10" s="1"/>
      <c r="G10" s="44"/>
      <c r="H10" s="1"/>
      <c r="I10" s="44"/>
      <c r="J10" s="1"/>
      <c r="K10" s="44"/>
      <c r="L10" s="1"/>
      <c r="M10" s="44"/>
      <c r="N10" s="1"/>
      <c r="O10" s="44"/>
      <c r="P10" s="1"/>
      <c r="Q10" s="44"/>
      <c r="R10" s="1"/>
      <c r="S10" s="14"/>
    </row>
    <row r="11" spans="1:19" ht="39.6" x14ac:dyDescent="0.25">
      <c r="A11" s="81"/>
      <c r="B11" s="81"/>
      <c r="C11" s="86" t="s">
        <v>33</v>
      </c>
      <c r="D11" s="5"/>
      <c r="E11" s="40"/>
      <c r="F11" s="31"/>
      <c r="G11" s="40"/>
      <c r="H11" s="31"/>
      <c r="I11" s="40"/>
      <c r="J11" s="31"/>
      <c r="K11" s="40"/>
      <c r="L11" s="1"/>
      <c r="M11" s="48"/>
      <c r="N11" s="1"/>
      <c r="O11" s="48"/>
      <c r="P11" s="1"/>
      <c r="Q11" s="48"/>
      <c r="R11" s="1"/>
      <c r="S11" s="14"/>
    </row>
    <row r="12" spans="1:19" ht="16.2" thickBot="1" x14ac:dyDescent="0.35">
      <c r="A12" s="81"/>
      <c r="B12" s="81"/>
      <c r="C12" s="3"/>
      <c r="D12" s="5"/>
      <c r="E12" s="8" t="s">
        <v>3</v>
      </c>
      <c r="F12" s="1"/>
      <c r="G12" s="8" t="s">
        <v>3</v>
      </c>
      <c r="H12" s="1"/>
      <c r="I12" s="8" t="s">
        <v>3</v>
      </c>
      <c r="J12" s="1"/>
      <c r="K12" s="8" t="s">
        <v>3</v>
      </c>
      <c r="L12" s="1"/>
      <c r="M12" s="8" t="s">
        <v>3</v>
      </c>
      <c r="N12" s="1"/>
      <c r="O12" s="8" t="s">
        <v>3</v>
      </c>
      <c r="P12" s="1"/>
      <c r="Q12" s="14"/>
      <c r="R12" s="1"/>
      <c r="S12" s="14"/>
    </row>
    <row r="13" spans="1:19" ht="15" customHeight="1" thickBot="1" x14ac:dyDescent="0.35">
      <c r="A13" s="81"/>
      <c r="B13" s="81"/>
      <c r="C13" s="3"/>
      <c r="D13" s="5"/>
      <c r="E13" s="34">
        <f>SUM(E8*E10)</f>
        <v>0</v>
      </c>
      <c r="F13" s="22" t="s">
        <v>2</v>
      </c>
      <c r="G13" s="34">
        <f>SUM(G8*G10)</f>
        <v>0</v>
      </c>
      <c r="H13" s="22" t="s">
        <v>2</v>
      </c>
      <c r="I13" s="34">
        <f>SUM(I8*I10)</f>
        <v>0</v>
      </c>
      <c r="J13" s="22" t="s">
        <v>2</v>
      </c>
      <c r="K13" s="34">
        <f>SUM(K8*K10)</f>
        <v>0</v>
      </c>
      <c r="L13" s="22" t="s">
        <v>2</v>
      </c>
      <c r="M13" s="34">
        <f>SUM(M8*M10)</f>
        <v>0</v>
      </c>
      <c r="N13" s="22" t="s">
        <v>2</v>
      </c>
      <c r="O13" s="34">
        <f>SUM(O8*O10)</f>
        <v>0</v>
      </c>
      <c r="P13" s="22" t="s">
        <v>2</v>
      </c>
      <c r="Q13" s="34">
        <f>SUM(Q8*Q10)</f>
        <v>0</v>
      </c>
      <c r="R13" s="1" t="s">
        <v>3</v>
      </c>
      <c r="S13" s="25">
        <f>SUM(E13+G13+I13+K13+M13+O13+Q13)</f>
        <v>0</v>
      </c>
    </row>
    <row r="14" spans="1:19" ht="15" customHeight="1" x14ac:dyDescent="0.3">
      <c r="A14" s="81"/>
      <c r="B14" s="81"/>
      <c r="C14" s="3"/>
      <c r="D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S14" s="56" t="s">
        <v>2</v>
      </c>
    </row>
    <row r="15" spans="1:19" ht="15" customHeight="1" x14ac:dyDescent="0.3">
      <c r="A15" s="81"/>
      <c r="B15" s="81"/>
      <c r="C15" s="10" t="s">
        <v>0</v>
      </c>
      <c r="D15" s="5"/>
      <c r="E15" s="52">
        <f>SUM(E8)</f>
        <v>0</v>
      </c>
      <c r="F15" s="53"/>
      <c r="G15" s="52">
        <f>SUM(G8)</f>
        <v>0</v>
      </c>
      <c r="H15" s="53"/>
      <c r="I15" s="52">
        <f>SUM(I8)</f>
        <v>0</v>
      </c>
      <c r="J15" s="53"/>
      <c r="K15" s="52">
        <f>SUM(K8)</f>
        <v>0</v>
      </c>
      <c r="L15" s="53"/>
      <c r="M15" s="52">
        <f>SUM(M8)</f>
        <v>0</v>
      </c>
      <c r="N15" s="53"/>
      <c r="O15" s="52">
        <f>SUM(O8)</f>
        <v>0</v>
      </c>
      <c r="P15" s="53"/>
      <c r="Q15" s="52">
        <f>SUM(Q8)</f>
        <v>0</v>
      </c>
      <c r="S15" s="57"/>
    </row>
    <row r="16" spans="1:19" ht="15" customHeight="1" x14ac:dyDescent="0.3">
      <c r="C16" s="3"/>
      <c r="D16" s="5"/>
      <c r="E16" s="1" t="s">
        <v>1</v>
      </c>
      <c r="F16" s="1"/>
      <c r="G16" s="1" t="s">
        <v>1</v>
      </c>
      <c r="H16" s="1"/>
      <c r="I16" s="1" t="s">
        <v>1</v>
      </c>
      <c r="J16" s="1"/>
      <c r="K16" s="1" t="s">
        <v>1</v>
      </c>
      <c r="L16" s="1"/>
      <c r="M16" s="1" t="s">
        <v>1</v>
      </c>
      <c r="N16" s="1"/>
      <c r="O16" s="1" t="s">
        <v>1</v>
      </c>
      <c r="P16" s="1"/>
      <c r="Q16" s="1" t="s">
        <v>1</v>
      </c>
      <c r="S16" s="57"/>
    </row>
    <row r="17" spans="3:20" s="2" customFormat="1" ht="33.6" x14ac:dyDescent="0.25">
      <c r="C17" s="4" t="s">
        <v>8</v>
      </c>
      <c r="D17" s="6"/>
      <c r="E17" s="46"/>
      <c r="F17" s="30" t="s">
        <v>2</v>
      </c>
      <c r="G17" s="46"/>
      <c r="H17" s="30" t="s">
        <v>2</v>
      </c>
      <c r="I17" s="46"/>
      <c r="J17" s="30" t="s">
        <v>2</v>
      </c>
      <c r="K17" s="46"/>
      <c r="L17" s="30" t="s">
        <v>2</v>
      </c>
      <c r="M17" s="46"/>
      <c r="N17" s="30" t="s">
        <v>2</v>
      </c>
      <c r="O17" s="46"/>
      <c r="P17" s="30" t="s">
        <v>2</v>
      </c>
      <c r="Q17" s="46"/>
      <c r="S17" s="57"/>
    </row>
    <row r="18" spans="3:20" s="2" customFormat="1" ht="13.8" x14ac:dyDescent="0.25">
      <c r="C18" s="32" t="s">
        <v>10</v>
      </c>
      <c r="D18" s="6"/>
      <c r="E18" s="41"/>
      <c r="G18" s="41"/>
      <c r="I18" s="41"/>
      <c r="K18" s="41"/>
      <c r="M18" s="41"/>
      <c r="O18" s="41"/>
      <c r="Q18" s="41"/>
      <c r="S18" s="57"/>
    </row>
    <row r="19" spans="3:20" s="2" customFormat="1" ht="21.75" customHeight="1" thickBot="1" x14ac:dyDescent="0.3">
      <c r="C19" s="43" t="s">
        <v>26</v>
      </c>
      <c r="D19" s="6"/>
      <c r="E19" s="8" t="s">
        <v>3</v>
      </c>
      <c r="F19" s="1"/>
      <c r="G19" s="8" t="s">
        <v>3</v>
      </c>
      <c r="H19" s="1"/>
      <c r="I19" s="8" t="s">
        <v>3</v>
      </c>
      <c r="J19" s="1"/>
      <c r="K19" s="8" t="s">
        <v>3</v>
      </c>
      <c r="L19" s="1"/>
      <c r="M19" s="8" t="s">
        <v>3</v>
      </c>
      <c r="N19" s="1"/>
      <c r="O19" s="8" t="s">
        <v>3</v>
      </c>
      <c r="P19" s="1"/>
      <c r="Q19" s="13"/>
      <c r="R19" s="1"/>
      <c r="S19" s="57"/>
    </row>
    <row r="20" spans="3:20" ht="13.5" customHeight="1" thickBot="1" x14ac:dyDescent="0.3">
      <c r="E20" s="34">
        <f>SUM(E15*E17)</f>
        <v>0</v>
      </c>
      <c r="F20" s="1" t="s">
        <v>2</v>
      </c>
      <c r="G20" s="34">
        <f>SUM(G15*G17)</f>
        <v>0</v>
      </c>
      <c r="H20" s="1" t="s">
        <v>2</v>
      </c>
      <c r="I20" s="34">
        <f>SUM(I15*I17)</f>
        <v>0</v>
      </c>
      <c r="J20" s="1" t="s">
        <v>2</v>
      </c>
      <c r="K20" s="34">
        <f>SUM(K15*K17)</f>
        <v>0</v>
      </c>
      <c r="L20" s="1" t="s">
        <v>2</v>
      </c>
      <c r="M20" s="34">
        <f>SUM(M15*M17)</f>
        <v>0</v>
      </c>
      <c r="N20" s="22" t="s">
        <v>2</v>
      </c>
      <c r="O20" s="34">
        <f>SUM(O15*O17)</f>
        <v>0</v>
      </c>
      <c r="P20" s="22" t="s">
        <v>2</v>
      </c>
      <c r="Q20" s="34">
        <f>SUM(Q15*Q17)</f>
        <v>0</v>
      </c>
      <c r="R20" s="1" t="s">
        <v>3</v>
      </c>
      <c r="S20" s="25">
        <f>SUM(E20+G20+I20+K20+M20+O20+Q20)</f>
        <v>0</v>
      </c>
    </row>
    <row r="21" spans="3:20" ht="18" thickBot="1" x14ac:dyDescent="0.35">
      <c r="E21" s="13"/>
      <c r="F21" s="1"/>
      <c r="G21" s="13"/>
      <c r="H21" s="1"/>
      <c r="I21" s="13"/>
      <c r="J21" s="1"/>
      <c r="K21" s="13"/>
      <c r="L21" s="1"/>
      <c r="M21" s="13"/>
      <c r="N21" s="1"/>
      <c r="O21" s="13"/>
      <c r="P21" s="1"/>
      <c r="Q21" s="13"/>
      <c r="R21" s="1"/>
      <c r="S21" s="15" t="s">
        <v>2</v>
      </c>
    </row>
    <row r="22" spans="3:20" ht="16.8" thickBot="1" x14ac:dyDescent="0.3">
      <c r="I22" t="s">
        <v>11</v>
      </c>
      <c r="M22" s="42" t="s">
        <v>27</v>
      </c>
      <c r="N22" s="93" t="s">
        <v>16</v>
      </c>
      <c r="O22" s="94"/>
      <c r="P22" s="94"/>
      <c r="Q22" s="94"/>
      <c r="R22" s="1" t="s">
        <v>3</v>
      </c>
      <c r="S22" s="78" t="b">
        <f>IF(M22&lt;=0.1,10,IF(M22&lt;=0.2,9,IF(M22&lt;=0.3,8,IF(M22&lt;=0.4,7,IF(M22&lt;=0.5,6,IF(M22&lt;=0.6,5,IF(M22&lt;=0.7,4,IF(M22&lt;=0.8,3,T22))))))))</f>
        <v>0</v>
      </c>
      <c r="T22" s="77" t="b">
        <f>IF(M22&gt;0.8,IF(M22&lt;=0.9,2,IF(M22&lt;=1,1)),0)</f>
        <v>0</v>
      </c>
    </row>
    <row r="23" spans="3:20" ht="15.6" thickBot="1" x14ac:dyDescent="0.3">
      <c r="K23" s="47" t="s">
        <v>28</v>
      </c>
      <c r="N23" s="11"/>
      <c r="O23" s="7"/>
      <c r="S23" s="16" t="s">
        <v>3</v>
      </c>
    </row>
    <row r="24" spans="3:20" ht="14.4" thickBot="1" x14ac:dyDescent="0.3">
      <c r="N24" s="61" t="s">
        <v>7</v>
      </c>
      <c r="S24" s="26">
        <f>SUM(S13+S20+S22)</f>
        <v>0</v>
      </c>
    </row>
    <row r="25" spans="3:20" x14ac:dyDescent="0.25">
      <c r="G25" s="83"/>
      <c r="S25" s="12"/>
    </row>
    <row r="26" spans="3:20" x14ac:dyDescent="0.25">
      <c r="G26" s="84"/>
      <c r="L26" s="17"/>
      <c r="M26" s="75"/>
      <c r="N26" s="95"/>
      <c r="O26" s="95"/>
      <c r="P26" s="95"/>
      <c r="Q26" s="95"/>
      <c r="R26" s="95"/>
      <c r="S26" s="14"/>
    </row>
    <row r="27" spans="3:20" ht="13.8" x14ac:dyDescent="0.25">
      <c r="L27" s="12"/>
      <c r="M27" s="12"/>
      <c r="N27" s="12"/>
      <c r="O27" s="12"/>
      <c r="P27" s="12"/>
      <c r="Q27" s="12"/>
      <c r="R27" s="12"/>
      <c r="S27" s="55"/>
    </row>
    <row r="28" spans="3:20" x14ac:dyDescent="0.25">
      <c r="N28" s="90"/>
      <c r="O28" s="90"/>
      <c r="P28" s="90"/>
      <c r="Q28" s="90"/>
      <c r="R28" s="90"/>
      <c r="S28" s="89"/>
    </row>
    <row r="29" spans="3:20" x14ac:dyDescent="0.25">
      <c r="S29" s="87"/>
    </row>
    <row r="30" spans="3:20" ht="13.8" x14ac:dyDescent="0.25">
      <c r="N30" s="90"/>
      <c r="O30" s="90"/>
      <c r="P30" s="90"/>
      <c r="Q30" s="90"/>
      <c r="R30" s="90"/>
      <c r="S30" s="88"/>
    </row>
    <row r="31" spans="3:20" ht="12.75" customHeight="1" x14ac:dyDescent="0.25"/>
    <row r="32" spans="3:20" ht="12.75" customHeight="1" x14ac:dyDescent="0.25"/>
  </sheetData>
  <mergeCells count="5">
    <mergeCell ref="S3:S4"/>
    <mergeCell ref="N22:Q22"/>
    <mergeCell ref="N26:R26"/>
    <mergeCell ref="N28:R28"/>
    <mergeCell ref="N30:R30"/>
  </mergeCells>
  <conditionalFormatting sqref="S28">
    <cfRule type="cellIs" dxfId="7" priority="1" stopIfTrue="1" operator="notBetween">
      <formula>1</formula>
      <formula>5000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32"/>
  <sheetViews>
    <sheetView zoomScale="85" workbookViewId="0">
      <selection activeCell="C3" sqref="C3"/>
    </sheetView>
  </sheetViews>
  <sheetFormatPr defaultRowHeight="13.2" x14ac:dyDescent="0.25"/>
  <cols>
    <col min="1" max="2" width="1.44140625" customWidth="1"/>
    <col min="3" max="3" width="19.109375" customWidth="1"/>
    <col min="4" max="4" width="2.109375" customWidth="1"/>
    <col min="5" max="5" width="8.6640625" customWidth="1"/>
    <col min="6" max="6" width="2.109375" customWidth="1"/>
    <col min="7" max="7" width="9.88671875" customWidth="1"/>
    <col min="8" max="8" width="2.109375" customWidth="1"/>
    <col min="9" max="9" width="12.33203125" customWidth="1"/>
    <col min="10" max="10" width="2.109375" customWidth="1"/>
    <col min="11" max="11" width="9.6640625" customWidth="1"/>
    <col min="12" max="12" width="2.109375" customWidth="1"/>
    <col min="13" max="13" width="9.5546875" customWidth="1"/>
    <col min="14" max="14" width="2.109375" customWidth="1"/>
    <col min="15" max="15" width="9.88671875" customWidth="1"/>
    <col min="16" max="16" width="2.109375" customWidth="1"/>
    <col min="17" max="17" width="8.44140625" customWidth="1"/>
    <col min="18" max="18" width="2.109375" customWidth="1"/>
    <col min="19" max="19" width="13" style="1" customWidth="1"/>
  </cols>
  <sheetData>
    <row r="1" spans="1:19" ht="15.6" x14ac:dyDescent="0.3">
      <c r="C1" s="63" t="s">
        <v>4</v>
      </c>
    </row>
    <row r="2" spans="1:19" x14ac:dyDescent="0.25">
      <c r="C2" s="58" t="s">
        <v>22</v>
      </c>
    </row>
    <row r="3" spans="1:19" x14ac:dyDescent="0.25">
      <c r="C3" s="58" t="s">
        <v>25</v>
      </c>
      <c r="S3" s="91" t="s">
        <v>6</v>
      </c>
    </row>
    <row r="4" spans="1:19" ht="38.25" customHeight="1" x14ac:dyDescent="0.25">
      <c r="E4" s="50"/>
      <c r="F4" s="51"/>
      <c r="G4" s="50"/>
      <c r="H4" s="51"/>
      <c r="I4" s="50"/>
      <c r="J4" s="51"/>
      <c r="K4" s="50"/>
      <c r="L4" s="51"/>
      <c r="M4" s="50"/>
      <c r="N4" s="51"/>
      <c r="O4" s="50"/>
      <c r="P4" s="51"/>
      <c r="Q4" s="50"/>
      <c r="S4" s="92"/>
    </row>
    <row r="5" spans="1:19" ht="4.5" customHeight="1" thickBot="1" x14ac:dyDescent="0.3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16.2" thickBot="1" x14ac:dyDescent="0.35">
      <c r="A6" s="81"/>
      <c r="B6" s="81"/>
      <c r="C6" s="10" t="s">
        <v>5</v>
      </c>
      <c r="D6" s="5"/>
      <c r="E6" s="45"/>
      <c r="F6" s="22"/>
      <c r="G6" s="45"/>
      <c r="H6" s="22"/>
      <c r="I6" s="45"/>
      <c r="J6" s="22"/>
      <c r="K6" s="45"/>
      <c r="L6" s="22"/>
      <c r="M6" s="45"/>
      <c r="N6" s="22"/>
      <c r="O6" s="45"/>
      <c r="P6" s="22"/>
      <c r="Q6" s="45"/>
      <c r="R6" t="s">
        <v>3</v>
      </c>
      <c r="S6" s="24">
        <f>IF(SUM(E6+G6+I6+K6+M6+O6+Q6)=0,0,SUM(E6+G6+I6+K6+M6+O6+Q6))</f>
        <v>0</v>
      </c>
    </row>
    <row r="7" spans="1:19" ht="15.6" x14ac:dyDescent="0.3">
      <c r="A7" s="81"/>
      <c r="B7" s="81"/>
      <c r="C7" s="18"/>
      <c r="D7" s="19"/>
      <c r="E7" s="33"/>
      <c r="F7" s="14"/>
      <c r="G7" s="33"/>
      <c r="H7" s="14"/>
      <c r="I7" s="33"/>
      <c r="J7" s="14"/>
      <c r="K7" s="33"/>
      <c r="L7" s="14"/>
      <c r="M7" s="33"/>
      <c r="N7" s="14"/>
      <c r="O7" s="33"/>
      <c r="P7" s="14"/>
      <c r="Q7" s="33"/>
    </row>
    <row r="8" spans="1:19" ht="15.6" x14ac:dyDescent="0.3">
      <c r="A8" s="81"/>
      <c r="B8" s="81"/>
      <c r="C8" s="10" t="s">
        <v>0</v>
      </c>
      <c r="D8" s="5"/>
      <c r="E8" s="52" t="str">
        <f>IF(SUM($S6)=0,"0%",(E6/(SUM($S6))))</f>
        <v>0%</v>
      </c>
      <c r="F8" s="1"/>
      <c r="G8" s="52" t="str">
        <f>IF(SUM($S6)=0,"0%",(G6/(SUM($S6))))</f>
        <v>0%</v>
      </c>
      <c r="H8" s="1"/>
      <c r="I8" s="52" t="str">
        <f>IF(SUM($S6)=0,"0%",(I6/(SUM($S6))))</f>
        <v>0%</v>
      </c>
      <c r="J8" s="1"/>
      <c r="K8" s="52" t="str">
        <f>IF(SUM($S6)=0,"0%",(K6/(SUM($S6))))</f>
        <v>0%</v>
      </c>
      <c r="L8" s="53"/>
      <c r="M8" s="52" t="str">
        <f>IF(SUM($S6)=0,"0%",(M6/(SUM($S6))))</f>
        <v>0%</v>
      </c>
      <c r="N8" s="53"/>
      <c r="O8" s="52" t="str">
        <f>IF(SUM($S6)=0,"0%",(O6/(SUM($S6))))</f>
        <v>0%</v>
      </c>
      <c r="P8" s="53"/>
      <c r="Q8" s="52" t="str">
        <f>IF(SUM($S6)=0,"0%",(Q6/(SUM($S6))))</f>
        <v>0%</v>
      </c>
    </row>
    <row r="9" spans="1:19" ht="15.6" x14ac:dyDescent="0.3">
      <c r="A9" s="81"/>
      <c r="B9" s="81"/>
      <c r="C9" s="3"/>
      <c r="D9" s="5"/>
      <c r="E9" s="1" t="s">
        <v>1</v>
      </c>
      <c r="F9" s="1"/>
      <c r="G9" s="1" t="s">
        <v>1</v>
      </c>
      <c r="H9" s="1"/>
      <c r="I9" s="1" t="s">
        <v>1</v>
      </c>
      <c r="J9" s="1"/>
      <c r="K9" s="1" t="s">
        <v>1</v>
      </c>
      <c r="L9" s="1"/>
      <c r="M9" s="1" t="s">
        <v>1</v>
      </c>
      <c r="N9" s="1"/>
      <c r="O9" s="1" t="s">
        <v>1</v>
      </c>
      <c r="P9" s="1"/>
      <c r="Q9" s="1" t="s">
        <v>1</v>
      </c>
    </row>
    <row r="10" spans="1:19" ht="49.2" x14ac:dyDescent="0.3">
      <c r="A10" s="81"/>
      <c r="B10" s="81"/>
      <c r="C10" s="85" t="s">
        <v>32</v>
      </c>
      <c r="D10" s="5"/>
      <c r="E10" s="44"/>
      <c r="F10" s="1"/>
      <c r="G10" s="44"/>
      <c r="H10" s="1"/>
      <c r="I10" s="44"/>
      <c r="J10" s="1"/>
      <c r="K10" s="44"/>
      <c r="L10" s="1"/>
      <c r="M10" s="44"/>
      <c r="N10" s="1"/>
      <c r="O10" s="44"/>
      <c r="P10" s="1"/>
      <c r="Q10" s="44"/>
      <c r="R10" s="1"/>
      <c r="S10" s="14"/>
    </row>
    <row r="11" spans="1:19" ht="39.6" x14ac:dyDescent="0.25">
      <c r="A11" s="81"/>
      <c r="B11" s="81"/>
      <c r="C11" s="86" t="s">
        <v>33</v>
      </c>
      <c r="D11" s="5"/>
      <c r="E11" s="40"/>
      <c r="F11" s="31"/>
      <c r="G11" s="40"/>
      <c r="H11" s="31"/>
      <c r="I11" s="40"/>
      <c r="J11" s="31"/>
      <c r="K11" s="40"/>
      <c r="L11" s="1"/>
      <c r="M11" s="48"/>
      <c r="N11" s="1"/>
      <c r="O11" s="48"/>
      <c r="P11" s="1"/>
      <c r="Q11" s="48"/>
      <c r="R11" s="1"/>
      <c r="S11" s="14"/>
    </row>
    <row r="12" spans="1:19" ht="16.2" thickBot="1" x14ac:dyDescent="0.35">
      <c r="A12" s="81"/>
      <c r="B12" s="81"/>
      <c r="C12" s="3"/>
      <c r="D12" s="5"/>
      <c r="E12" s="8" t="s">
        <v>3</v>
      </c>
      <c r="F12" s="1"/>
      <c r="G12" s="8" t="s">
        <v>3</v>
      </c>
      <c r="H12" s="1"/>
      <c r="I12" s="8" t="s">
        <v>3</v>
      </c>
      <c r="J12" s="1"/>
      <c r="K12" s="8" t="s">
        <v>3</v>
      </c>
      <c r="L12" s="1"/>
      <c r="M12" s="8" t="s">
        <v>3</v>
      </c>
      <c r="N12" s="1"/>
      <c r="O12" s="8" t="s">
        <v>3</v>
      </c>
      <c r="P12" s="1"/>
      <c r="Q12" s="14"/>
      <c r="R12" s="1"/>
      <c r="S12" s="14"/>
    </row>
    <row r="13" spans="1:19" ht="15" customHeight="1" thickBot="1" x14ac:dyDescent="0.35">
      <c r="A13" s="81"/>
      <c r="B13" s="81"/>
      <c r="C13" s="3"/>
      <c r="D13" s="5"/>
      <c r="E13" s="34">
        <f>SUM(E8*E10)</f>
        <v>0</v>
      </c>
      <c r="F13" s="22" t="s">
        <v>2</v>
      </c>
      <c r="G13" s="34">
        <f>SUM(G8*G10)</f>
        <v>0</v>
      </c>
      <c r="H13" s="22" t="s">
        <v>2</v>
      </c>
      <c r="I13" s="34">
        <f>SUM(I8*I10)</f>
        <v>0</v>
      </c>
      <c r="J13" s="22" t="s">
        <v>2</v>
      </c>
      <c r="K13" s="34">
        <f>SUM(K8*K10)</f>
        <v>0</v>
      </c>
      <c r="L13" s="22" t="s">
        <v>2</v>
      </c>
      <c r="M13" s="34">
        <f>SUM(M8*M10)</f>
        <v>0</v>
      </c>
      <c r="N13" s="22" t="s">
        <v>2</v>
      </c>
      <c r="O13" s="34">
        <f>SUM(O8*O10)</f>
        <v>0</v>
      </c>
      <c r="P13" s="22" t="s">
        <v>2</v>
      </c>
      <c r="Q13" s="34">
        <f>SUM(Q8*Q10)</f>
        <v>0</v>
      </c>
      <c r="R13" s="1" t="s">
        <v>3</v>
      </c>
      <c r="S13" s="25">
        <f>SUM(E13+G13+I13+K13+M13+O13+Q13)</f>
        <v>0</v>
      </c>
    </row>
    <row r="14" spans="1:19" ht="15" customHeight="1" x14ac:dyDescent="0.3">
      <c r="A14" s="81"/>
      <c r="B14" s="81"/>
      <c r="C14" s="3"/>
      <c r="D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S14" s="56" t="s">
        <v>2</v>
      </c>
    </row>
    <row r="15" spans="1:19" ht="15" customHeight="1" x14ac:dyDescent="0.3">
      <c r="A15" s="81"/>
      <c r="B15" s="81"/>
      <c r="C15" s="10" t="s">
        <v>0</v>
      </c>
      <c r="D15" s="5"/>
      <c r="E15" s="52">
        <f>SUM(E8)</f>
        <v>0</v>
      </c>
      <c r="F15" s="53"/>
      <c r="G15" s="52">
        <f>SUM(G8)</f>
        <v>0</v>
      </c>
      <c r="H15" s="53"/>
      <c r="I15" s="52">
        <f>SUM(I8)</f>
        <v>0</v>
      </c>
      <c r="J15" s="53"/>
      <c r="K15" s="52">
        <f>SUM(K8)</f>
        <v>0</v>
      </c>
      <c r="L15" s="53"/>
      <c r="M15" s="52">
        <f>SUM(M8)</f>
        <v>0</v>
      </c>
      <c r="N15" s="53"/>
      <c r="O15" s="52">
        <f>SUM(O8)</f>
        <v>0</v>
      </c>
      <c r="P15" s="53"/>
      <c r="Q15" s="52">
        <f>SUM(Q8)</f>
        <v>0</v>
      </c>
      <c r="S15" s="57"/>
    </row>
    <row r="16" spans="1:19" ht="15" customHeight="1" x14ac:dyDescent="0.3">
      <c r="C16" s="3"/>
      <c r="D16" s="5"/>
      <c r="E16" s="1" t="s">
        <v>1</v>
      </c>
      <c r="F16" s="1"/>
      <c r="G16" s="1" t="s">
        <v>1</v>
      </c>
      <c r="H16" s="1"/>
      <c r="I16" s="1" t="s">
        <v>1</v>
      </c>
      <c r="J16" s="1"/>
      <c r="K16" s="1" t="s">
        <v>1</v>
      </c>
      <c r="L16" s="1"/>
      <c r="M16" s="1" t="s">
        <v>1</v>
      </c>
      <c r="N16" s="1"/>
      <c r="O16" s="1" t="s">
        <v>1</v>
      </c>
      <c r="P16" s="1"/>
      <c r="Q16" s="1" t="s">
        <v>1</v>
      </c>
      <c r="S16" s="57"/>
    </row>
    <row r="17" spans="3:20" s="2" customFormat="1" ht="33.6" x14ac:dyDescent="0.25">
      <c r="C17" s="4" t="s">
        <v>8</v>
      </c>
      <c r="D17" s="6"/>
      <c r="E17" s="46"/>
      <c r="F17" s="30" t="s">
        <v>2</v>
      </c>
      <c r="G17" s="46"/>
      <c r="H17" s="30" t="s">
        <v>2</v>
      </c>
      <c r="I17" s="46"/>
      <c r="J17" s="30" t="s">
        <v>2</v>
      </c>
      <c r="K17" s="46"/>
      <c r="L17" s="30" t="s">
        <v>2</v>
      </c>
      <c r="M17" s="46"/>
      <c r="N17" s="30" t="s">
        <v>2</v>
      </c>
      <c r="O17" s="46"/>
      <c r="P17" s="30" t="s">
        <v>2</v>
      </c>
      <c r="Q17" s="46"/>
      <c r="S17" s="57"/>
    </row>
    <row r="18" spans="3:20" s="2" customFormat="1" ht="13.8" x14ac:dyDescent="0.25">
      <c r="C18" s="32" t="s">
        <v>10</v>
      </c>
      <c r="D18" s="6"/>
      <c r="E18" s="41"/>
      <c r="G18" s="41"/>
      <c r="I18" s="41"/>
      <c r="K18" s="41"/>
      <c r="M18" s="41"/>
      <c r="O18" s="41"/>
      <c r="Q18" s="41"/>
      <c r="S18" s="57"/>
    </row>
    <row r="19" spans="3:20" s="2" customFormat="1" ht="21.75" customHeight="1" thickBot="1" x14ac:dyDescent="0.3">
      <c r="C19" s="43" t="s">
        <v>26</v>
      </c>
      <c r="D19" s="6"/>
      <c r="E19" s="8" t="s">
        <v>3</v>
      </c>
      <c r="F19" s="1"/>
      <c r="G19" s="8" t="s">
        <v>3</v>
      </c>
      <c r="H19" s="1"/>
      <c r="I19" s="8" t="s">
        <v>3</v>
      </c>
      <c r="J19" s="1"/>
      <c r="K19" s="8" t="s">
        <v>3</v>
      </c>
      <c r="L19" s="1"/>
      <c r="M19" s="8" t="s">
        <v>3</v>
      </c>
      <c r="N19" s="1"/>
      <c r="O19" s="8" t="s">
        <v>3</v>
      </c>
      <c r="P19" s="1"/>
      <c r="Q19" s="13"/>
      <c r="R19" s="1"/>
      <c r="S19" s="57"/>
    </row>
    <row r="20" spans="3:20" ht="13.5" customHeight="1" thickBot="1" x14ac:dyDescent="0.3">
      <c r="E20" s="34">
        <f>SUM(E15*E17)</f>
        <v>0</v>
      </c>
      <c r="F20" s="1" t="s">
        <v>2</v>
      </c>
      <c r="G20" s="34">
        <f>SUM(G15*G17)</f>
        <v>0</v>
      </c>
      <c r="H20" s="1" t="s">
        <v>2</v>
      </c>
      <c r="I20" s="34">
        <f>SUM(I15*I17)</f>
        <v>0</v>
      </c>
      <c r="J20" s="1" t="s">
        <v>2</v>
      </c>
      <c r="K20" s="34">
        <f>SUM(K15*K17)</f>
        <v>0</v>
      </c>
      <c r="L20" s="1" t="s">
        <v>2</v>
      </c>
      <c r="M20" s="34">
        <f>SUM(M15*M17)</f>
        <v>0</v>
      </c>
      <c r="N20" s="22" t="s">
        <v>2</v>
      </c>
      <c r="O20" s="34">
        <f>SUM(O15*O17)</f>
        <v>0</v>
      </c>
      <c r="P20" s="22" t="s">
        <v>2</v>
      </c>
      <c r="Q20" s="34">
        <f>SUM(Q15*Q17)</f>
        <v>0</v>
      </c>
      <c r="R20" s="1" t="s">
        <v>3</v>
      </c>
      <c r="S20" s="25">
        <f>SUM(E20+G20+I20+K20+M20+O20+Q20)</f>
        <v>0</v>
      </c>
    </row>
    <row r="21" spans="3:20" ht="18" thickBot="1" x14ac:dyDescent="0.35">
      <c r="E21" s="13"/>
      <c r="F21" s="1"/>
      <c r="G21" s="13"/>
      <c r="H21" s="1"/>
      <c r="I21" s="13"/>
      <c r="J21" s="1"/>
      <c r="K21" s="13"/>
      <c r="L21" s="1"/>
      <c r="M21" s="13"/>
      <c r="N21" s="1"/>
      <c r="O21" s="13"/>
      <c r="P21" s="1"/>
      <c r="Q21" s="13"/>
      <c r="R21" s="1"/>
      <c r="S21" s="15" t="s">
        <v>2</v>
      </c>
    </row>
    <row r="22" spans="3:20" ht="16.8" thickBot="1" x14ac:dyDescent="0.3">
      <c r="I22" t="s">
        <v>11</v>
      </c>
      <c r="M22" s="42" t="s">
        <v>27</v>
      </c>
      <c r="N22" s="93" t="s">
        <v>16</v>
      </c>
      <c r="O22" s="94"/>
      <c r="P22" s="94"/>
      <c r="Q22" s="94"/>
      <c r="R22" s="1" t="s">
        <v>3</v>
      </c>
      <c r="S22" s="78" t="b">
        <f>IF(M22&lt;=0.1,10,IF(M22&lt;=0.2,9,IF(M22&lt;=0.3,8,IF(M22&lt;=0.4,7,IF(M22&lt;=0.5,6,IF(M22&lt;=0.6,5,IF(M22&lt;=0.7,4,IF(M22&lt;=0.8,3,T22))))))))</f>
        <v>0</v>
      </c>
      <c r="T22" s="77" t="b">
        <f>IF(M22&gt;0.8,IF(M22&lt;=0.9,2,IF(M22&lt;=1,1)),0)</f>
        <v>0</v>
      </c>
    </row>
    <row r="23" spans="3:20" ht="15.6" thickBot="1" x14ac:dyDescent="0.3">
      <c r="K23" s="47" t="s">
        <v>28</v>
      </c>
      <c r="N23" s="11"/>
      <c r="O23" s="7"/>
      <c r="S23" s="16" t="s">
        <v>3</v>
      </c>
    </row>
    <row r="24" spans="3:20" ht="14.4" thickBot="1" x14ac:dyDescent="0.3">
      <c r="N24" s="61" t="s">
        <v>7</v>
      </c>
      <c r="S24" s="26">
        <f>SUM(S13+S20+S22)</f>
        <v>0</v>
      </c>
    </row>
    <row r="25" spans="3:20" x14ac:dyDescent="0.25">
      <c r="G25" s="83"/>
      <c r="S25" s="12"/>
    </row>
    <row r="26" spans="3:20" x14ac:dyDescent="0.25">
      <c r="G26" s="84"/>
      <c r="L26" s="17"/>
      <c r="M26" s="75"/>
      <c r="N26" s="95"/>
      <c r="O26" s="95"/>
      <c r="P26" s="95"/>
      <c r="Q26" s="95"/>
      <c r="R26" s="95"/>
      <c r="S26" s="14"/>
    </row>
    <row r="27" spans="3:20" ht="13.8" x14ac:dyDescent="0.25">
      <c r="L27" s="12"/>
      <c r="M27" s="12"/>
      <c r="N27" s="12"/>
      <c r="O27" s="12"/>
      <c r="P27" s="12"/>
      <c r="Q27" s="12"/>
      <c r="R27" s="12"/>
      <c r="S27" s="55"/>
    </row>
    <row r="28" spans="3:20" x14ac:dyDescent="0.25">
      <c r="N28" s="90"/>
      <c r="O28" s="90"/>
      <c r="P28" s="90"/>
      <c r="Q28" s="90"/>
      <c r="R28" s="90"/>
      <c r="S28" s="89"/>
    </row>
    <row r="29" spans="3:20" x14ac:dyDescent="0.25">
      <c r="S29" s="87"/>
    </row>
    <row r="30" spans="3:20" ht="13.8" x14ac:dyDescent="0.25">
      <c r="N30" s="90"/>
      <c r="O30" s="90"/>
      <c r="P30" s="90"/>
      <c r="Q30" s="90"/>
      <c r="R30" s="90"/>
      <c r="S30" s="88"/>
    </row>
    <row r="31" spans="3:20" ht="12.75" customHeight="1" x14ac:dyDescent="0.25"/>
    <row r="32" spans="3:20" ht="12.75" customHeight="1" x14ac:dyDescent="0.25"/>
  </sheetData>
  <mergeCells count="5">
    <mergeCell ref="S3:S4"/>
    <mergeCell ref="N22:Q22"/>
    <mergeCell ref="N26:R26"/>
    <mergeCell ref="N28:R28"/>
    <mergeCell ref="N30:R30"/>
  </mergeCells>
  <conditionalFormatting sqref="S28">
    <cfRule type="cellIs" dxfId="6" priority="1" stopIfTrue="1" operator="notBetween">
      <formula>1</formula>
      <formula>5000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2"/>
  <sheetViews>
    <sheetView zoomScale="85" workbookViewId="0">
      <selection activeCell="C3" sqref="C3"/>
    </sheetView>
  </sheetViews>
  <sheetFormatPr defaultRowHeight="13.2" x14ac:dyDescent="0.25"/>
  <cols>
    <col min="1" max="2" width="1.44140625" customWidth="1"/>
    <col min="3" max="3" width="19.109375" customWidth="1"/>
    <col min="4" max="4" width="2.109375" customWidth="1"/>
    <col min="5" max="5" width="8.6640625" customWidth="1"/>
    <col min="6" max="6" width="2.109375" customWidth="1"/>
    <col min="7" max="7" width="9.88671875" customWidth="1"/>
    <col min="8" max="8" width="2.109375" customWidth="1"/>
    <col min="9" max="9" width="12.33203125" customWidth="1"/>
    <col min="10" max="10" width="2.109375" customWidth="1"/>
    <col min="11" max="11" width="9.6640625" customWidth="1"/>
    <col min="12" max="12" width="2.109375" customWidth="1"/>
    <col min="13" max="13" width="9.5546875" customWidth="1"/>
    <col min="14" max="14" width="2.109375" customWidth="1"/>
    <col min="15" max="15" width="9.88671875" customWidth="1"/>
    <col min="16" max="16" width="2.109375" customWidth="1"/>
    <col min="17" max="17" width="8.44140625" customWidth="1"/>
    <col min="18" max="18" width="2.109375" customWidth="1"/>
    <col min="19" max="19" width="13" style="1" customWidth="1"/>
  </cols>
  <sheetData>
    <row r="1" spans="1:19" ht="15.6" x14ac:dyDescent="0.3">
      <c r="C1" s="63" t="s">
        <v>4</v>
      </c>
    </row>
    <row r="2" spans="1:19" x14ac:dyDescent="0.25">
      <c r="C2" s="58" t="s">
        <v>22</v>
      </c>
    </row>
    <row r="3" spans="1:19" x14ac:dyDescent="0.25">
      <c r="C3" s="58" t="s">
        <v>34</v>
      </c>
      <c r="S3" s="91" t="s">
        <v>6</v>
      </c>
    </row>
    <row r="4" spans="1:19" ht="38.25" customHeight="1" x14ac:dyDescent="0.25">
      <c r="E4" s="50"/>
      <c r="F4" s="51"/>
      <c r="G4" s="50"/>
      <c r="H4" s="51"/>
      <c r="I4" s="50"/>
      <c r="J4" s="51"/>
      <c r="K4" s="50"/>
      <c r="L4" s="51"/>
      <c r="M4" s="50"/>
      <c r="N4" s="51"/>
      <c r="O4" s="50"/>
      <c r="P4" s="51"/>
      <c r="Q4" s="50"/>
      <c r="S4" s="92"/>
    </row>
    <row r="5" spans="1:19" ht="4.5" customHeight="1" thickBot="1" x14ac:dyDescent="0.3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16.2" thickBot="1" x14ac:dyDescent="0.35">
      <c r="A6" s="81"/>
      <c r="B6" s="81"/>
      <c r="C6" s="10" t="s">
        <v>5</v>
      </c>
      <c r="D6" s="5"/>
      <c r="E6" s="45"/>
      <c r="F6" s="22"/>
      <c r="G6" s="45"/>
      <c r="H6" s="22"/>
      <c r="I6" s="45"/>
      <c r="J6" s="22"/>
      <c r="K6" s="45"/>
      <c r="L6" s="22"/>
      <c r="M6" s="45"/>
      <c r="N6" s="22"/>
      <c r="O6" s="45"/>
      <c r="P6" s="22"/>
      <c r="Q6" s="45"/>
      <c r="R6" t="s">
        <v>3</v>
      </c>
      <c r="S6" s="24">
        <f>IF(SUM(E6+G6+I6+K6+M6+O6+Q6)=0,0,SUM(E6+G6+I6+K6+M6+O6+Q6))</f>
        <v>0</v>
      </c>
    </row>
    <row r="7" spans="1:19" ht="15.6" x14ac:dyDescent="0.3">
      <c r="A7" s="81"/>
      <c r="B7" s="81"/>
      <c r="C7" s="18"/>
      <c r="D7" s="19"/>
      <c r="E7" s="33"/>
      <c r="F7" s="14"/>
      <c r="G7" s="33"/>
      <c r="H7" s="14"/>
      <c r="I7" s="33"/>
      <c r="J7" s="14"/>
      <c r="K7" s="33"/>
      <c r="L7" s="14"/>
      <c r="M7" s="33"/>
      <c r="N7" s="14"/>
      <c r="O7" s="33"/>
      <c r="P7" s="14"/>
      <c r="Q7" s="33"/>
    </row>
    <row r="8" spans="1:19" ht="15.6" x14ac:dyDescent="0.3">
      <c r="A8" s="81"/>
      <c r="B8" s="81"/>
      <c r="C8" s="10" t="s">
        <v>0</v>
      </c>
      <c r="D8" s="5"/>
      <c r="E8" s="52" t="str">
        <f>IF(SUM($S6)=0,"0%",(E6/(SUM($S6))))</f>
        <v>0%</v>
      </c>
      <c r="F8" s="1"/>
      <c r="G8" s="52" t="str">
        <f>IF(SUM($S6)=0,"0%",(G6/(SUM($S6))))</f>
        <v>0%</v>
      </c>
      <c r="H8" s="1"/>
      <c r="I8" s="52" t="str">
        <f>IF(SUM($S6)=0,"0%",(I6/(SUM($S6))))</f>
        <v>0%</v>
      </c>
      <c r="J8" s="1"/>
      <c r="K8" s="52" t="str">
        <f>IF(SUM($S6)=0,"0%",(K6/(SUM($S6))))</f>
        <v>0%</v>
      </c>
      <c r="L8" s="53"/>
      <c r="M8" s="52" t="str">
        <f>IF(SUM($S6)=0,"0%",(M6/(SUM($S6))))</f>
        <v>0%</v>
      </c>
      <c r="N8" s="53"/>
      <c r="O8" s="52" t="str">
        <f>IF(SUM($S6)=0,"0%",(O6/(SUM($S6))))</f>
        <v>0%</v>
      </c>
      <c r="P8" s="53"/>
      <c r="Q8" s="52" t="str">
        <f>IF(SUM($S6)=0,"0%",(Q6/(SUM($S6))))</f>
        <v>0%</v>
      </c>
    </row>
    <row r="9" spans="1:19" ht="15.6" x14ac:dyDescent="0.3">
      <c r="A9" s="81"/>
      <c r="B9" s="81"/>
      <c r="C9" s="3"/>
      <c r="D9" s="5"/>
      <c r="E9" s="1" t="s">
        <v>1</v>
      </c>
      <c r="F9" s="1"/>
      <c r="G9" s="1" t="s">
        <v>1</v>
      </c>
      <c r="H9" s="1"/>
      <c r="I9" s="1" t="s">
        <v>1</v>
      </c>
      <c r="J9" s="1"/>
      <c r="K9" s="1" t="s">
        <v>1</v>
      </c>
      <c r="L9" s="1"/>
      <c r="M9" s="1" t="s">
        <v>1</v>
      </c>
      <c r="N9" s="1"/>
      <c r="O9" s="1" t="s">
        <v>1</v>
      </c>
      <c r="P9" s="1"/>
      <c r="Q9" s="1" t="s">
        <v>1</v>
      </c>
    </row>
    <row r="10" spans="1:19" ht="49.2" x14ac:dyDescent="0.3">
      <c r="A10" s="81"/>
      <c r="B10" s="81"/>
      <c r="C10" s="85" t="s">
        <v>32</v>
      </c>
      <c r="D10" s="5"/>
      <c r="E10" s="44"/>
      <c r="F10" s="1"/>
      <c r="G10" s="44"/>
      <c r="H10" s="1"/>
      <c r="I10" s="44"/>
      <c r="J10" s="1"/>
      <c r="K10" s="44"/>
      <c r="L10" s="1"/>
      <c r="M10" s="44"/>
      <c r="N10" s="1"/>
      <c r="O10" s="44"/>
      <c r="P10" s="1"/>
      <c r="Q10" s="44"/>
      <c r="R10" s="1"/>
      <c r="S10" s="14"/>
    </row>
    <row r="11" spans="1:19" ht="39.6" x14ac:dyDescent="0.25">
      <c r="A11" s="81"/>
      <c r="B11" s="81"/>
      <c r="C11" s="86" t="s">
        <v>33</v>
      </c>
      <c r="D11" s="5"/>
      <c r="E11" s="40"/>
      <c r="F11" s="31"/>
      <c r="G11" s="40"/>
      <c r="H11" s="31"/>
      <c r="I11" s="40"/>
      <c r="J11" s="31"/>
      <c r="K11" s="40"/>
      <c r="L11" s="1"/>
      <c r="M11" s="48"/>
      <c r="N11" s="1"/>
      <c r="O11" s="48"/>
      <c r="P11" s="1"/>
      <c r="Q11" s="48"/>
      <c r="R11" s="1"/>
      <c r="S11" s="14"/>
    </row>
    <row r="12" spans="1:19" ht="16.2" thickBot="1" x14ac:dyDescent="0.35">
      <c r="A12" s="81"/>
      <c r="B12" s="81"/>
      <c r="C12" s="3"/>
      <c r="D12" s="5"/>
      <c r="E12" s="8" t="s">
        <v>3</v>
      </c>
      <c r="F12" s="1"/>
      <c r="G12" s="8" t="s">
        <v>3</v>
      </c>
      <c r="H12" s="1"/>
      <c r="I12" s="8" t="s">
        <v>3</v>
      </c>
      <c r="J12" s="1"/>
      <c r="K12" s="8" t="s">
        <v>3</v>
      </c>
      <c r="L12" s="1"/>
      <c r="M12" s="8" t="s">
        <v>3</v>
      </c>
      <c r="N12" s="1"/>
      <c r="O12" s="8" t="s">
        <v>3</v>
      </c>
      <c r="P12" s="1"/>
      <c r="Q12" s="14"/>
      <c r="R12" s="1"/>
      <c r="S12" s="14"/>
    </row>
    <row r="13" spans="1:19" ht="15" customHeight="1" thickBot="1" x14ac:dyDescent="0.35">
      <c r="A13" s="81"/>
      <c r="B13" s="81"/>
      <c r="C13" s="3"/>
      <c r="D13" s="5"/>
      <c r="E13" s="34">
        <f>SUM(E8*E10)</f>
        <v>0</v>
      </c>
      <c r="F13" s="22" t="s">
        <v>2</v>
      </c>
      <c r="G13" s="34">
        <f>SUM(G8*G10)</f>
        <v>0</v>
      </c>
      <c r="H13" s="22" t="s">
        <v>2</v>
      </c>
      <c r="I13" s="34">
        <f>SUM(I8*I10)</f>
        <v>0</v>
      </c>
      <c r="J13" s="22" t="s">
        <v>2</v>
      </c>
      <c r="K13" s="34">
        <f>SUM(K8*K10)</f>
        <v>0</v>
      </c>
      <c r="L13" s="22" t="s">
        <v>2</v>
      </c>
      <c r="M13" s="34">
        <f>SUM(M8*M10)</f>
        <v>0</v>
      </c>
      <c r="N13" s="22" t="s">
        <v>2</v>
      </c>
      <c r="O13" s="34">
        <f>SUM(O8*O10)</f>
        <v>0</v>
      </c>
      <c r="P13" s="22" t="s">
        <v>2</v>
      </c>
      <c r="Q13" s="34">
        <f>SUM(Q8*Q10)</f>
        <v>0</v>
      </c>
      <c r="R13" s="1" t="s">
        <v>3</v>
      </c>
      <c r="S13" s="25">
        <f>SUM(E13+G13+I13+K13+M13+O13+Q13)</f>
        <v>0</v>
      </c>
    </row>
    <row r="14" spans="1:19" ht="15" customHeight="1" x14ac:dyDescent="0.3">
      <c r="A14" s="81"/>
      <c r="B14" s="81"/>
      <c r="C14" s="3"/>
      <c r="D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S14" s="56" t="s">
        <v>2</v>
      </c>
    </row>
    <row r="15" spans="1:19" ht="15" customHeight="1" x14ac:dyDescent="0.3">
      <c r="A15" s="81"/>
      <c r="B15" s="81"/>
      <c r="C15" s="10" t="s">
        <v>0</v>
      </c>
      <c r="D15" s="5"/>
      <c r="E15" s="52">
        <f>SUM(E8)</f>
        <v>0</v>
      </c>
      <c r="F15" s="53"/>
      <c r="G15" s="52">
        <f>SUM(G8)</f>
        <v>0</v>
      </c>
      <c r="H15" s="53"/>
      <c r="I15" s="52">
        <f>SUM(I8)</f>
        <v>0</v>
      </c>
      <c r="J15" s="53"/>
      <c r="K15" s="52">
        <f>SUM(K8)</f>
        <v>0</v>
      </c>
      <c r="L15" s="53"/>
      <c r="M15" s="52">
        <f>SUM(M8)</f>
        <v>0</v>
      </c>
      <c r="N15" s="53"/>
      <c r="O15" s="52">
        <f>SUM(O8)</f>
        <v>0</v>
      </c>
      <c r="P15" s="53"/>
      <c r="Q15" s="52">
        <f>SUM(Q8)</f>
        <v>0</v>
      </c>
      <c r="S15" s="57"/>
    </row>
    <row r="16" spans="1:19" ht="15" customHeight="1" x14ac:dyDescent="0.3">
      <c r="C16" s="3"/>
      <c r="D16" s="5"/>
      <c r="E16" s="1" t="s">
        <v>1</v>
      </c>
      <c r="F16" s="1"/>
      <c r="G16" s="1" t="s">
        <v>1</v>
      </c>
      <c r="H16" s="1"/>
      <c r="I16" s="1" t="s">
        <v>1</v>
      </c>
      <c r="J16" s="1"/>
      <c r="K16" s="1" t="s">
        <v>1</v>
      </c>
      <c r="L16" s="1"/>
      <c r="M16" s="1" t="s">
        <v>1</v>
      </c>
      <c r="N16" s="1"/>
      <c r="O16" s="1" t="s">
        <v>1</v>
      </c>
      <c r="P16" s="1"/>
      <c r="Q16" s="1" t="s">
        <v>1</v>
      </c>
      <c r="S16" s="57"/>
    </row>
    <row r="17" spans="3:20" s="2" customFormat="1" ht="33.6" x14ac:dyDescent="0.25">
      <c r="C17" s="4" t="s">
        <v>8</v>
      </c>
      <c r="D17" s="6"/>
      <c r="E17" s="46"/>
      <c r="F17" s="30" t="s">
        <v>2</v>
      </c>
      <c r="G17" s="46"/>
      <c r="H17" s="30" t="s">
        <v>2</v>
      </c>
      <c r="I17" s="46"/>
      <c r="J17" s="30" t="s">
        <v>2</v>
      </c>
      <c r="K17" s="46"/>
      <c r="L17" s="30" t="s">
        <v>2</v>
      </c>
      <c r="M17" s="46"/>
      <c r="N17" s="30" t="s">
        <v>2</v>
      </c>
      <c r="O17" s="46"/>
      <c r="P17" s="30" t="s">
        <v>2</v>
      </c>
      <c r="Q17" s="46"/>
      <c r="S17" s="57"/>
    </row>
    <row r="18" spans="3:20" s="2" customFormat="1" ht="13.8" x14ac:dyDescent="0.25">
      <c r="C18" s="32" t="s">
        <v>10</v>
      </c>
      <c r="D18" s="6"/>
      <c r="E18" s="41"/>
      <c r="G18" s="41"/>
      <c r="I18" s="41"/>
      <c r="K18" s="41"/>
      <c r="M18" s="41"/>
      <c r="O18" s="41"/>
      <c r="Q18" s="41"/>
      <c r="S18" s="57"/>
    </row>
    <row r="19" spans="3:20" s="2" customFormat="1" ht="21.75" customHeight="1" thickBot="1" x14ac:dyDescent="0.3">
      <c r="C19" s="43" t="s">
        <v>26</v>
      </c>
      <c r="D19" s="6"/>
      <c r="E19" s="8" t="s">
        <v>3</v>
      </c>
      <c r="F19" s="1"/>
      <c r="G19" s="8" t="s">
        <v>3</v>
      </c>
      <c r="H19" s="1"/>
      <c r="I19" s="8" t="s">
        <v>3</v>
      </c>
      <c r="J19" s="1"/>
      <c r="K19" s="8" t="s">
        <v>3</v>
      </c>
      <c r="L19" s="1"/>
      <c r="M19" s="8" t="s">
        <v>3</v>
      </c>
      <c r="N19" s="1"/>
      <c r="O19" s="8" t="s">
        <v>3</v>
      </c>
      <c r="P19" s="1"/>
      <c r="Q19" s="13"/>
      <c r="R19" s="1"/>
      <c r="S19" s="57"/>
    </row>
    <row r="20" spans="3:20" ht="13.5" customHeight="1" thickBot="1" x14ac:dyDescent="0.3">
      <c r="E20" s="34">
        <f>SUM(E15*E17)</f>
        <v>0</v>
      </c>
      <c r="F20" s="1" t="s">
        <v>2</v>
      </c>
      <c r="G20" s="34">
        <f>SUM(G15*G17)</f>
        <v>0</v>
      </c>
      <c r="H20" s="1" t="s">
        <v>2</v>
      </c>
      <c r="I20" s="34">
        <f>SUM(I15*I17)</f>
        <v>0</v>
      </c>
      <c r="J20" s="1" t="s">
        <v>2</v>
      </c>
      <c r="K20" s="34">
        <f>SUM(K15*K17)</f>
        <v>0</v>
      </c>
      <c r="L20" s="1" t="s">
        <v>2</v>
      </c>
      <c r="M20" s="34">
        <f>SUM(M15*M17)</f>
        <v>0</v>
      </c>
      <c r="N20" s="22" t="s">
        <v>2</v>
      </c>
      <c r="O20" s="34">
        <f>SUM(O15*O17)</f>
        <v>0</v>
      </c>
      <c r="P20" s="22" t="s">
        <v>2</v>
      </c>
      <c r="Q20" s="34">
        <f>SUM(Q15*Q17)</f>
        <v>0</v>
      </c>
      <c r="R20" s="1" t="s">
        <v>3</v>
      </c>
      <c r="S20" s="25">
        <f>SUM(E20+G20+I20+K20+M20+O20+Q20)</f>
        <v>0</v>
      </c>
    </row>
    <row r="21" spans="3:20" ht="18" thickBot="1" x14ac:dyDescent="0.35">
      <c r="E21" s="13"/>
      <c r="F21" s="1"/>
      <c r="G21" s="13"/>
      <c r="H21" s="1"/>
      <c r="I21" s="13"/>
      <c r="J21" s="1"/>
      <c r="K21" s="13"/>
      <c r="L21" s="1"/>
      <c r="M21" s="13"/>
      <c r="N21" s="1"/>
      <c r="O21" s="13"/>
      <c r="P21" s="1"/>
      <c r="Q21" s="13"/>
      <c r="R21" s="1"/>
      <c r="S21" s="15" t="s">
        <v>2</v>
      </c>
    </row>
    <row r="22" spans="3:20" ht="16.8" thickBot="1" x14ac:dyDescent="0.3">
      <c r="I22" t="s">
        <v>11</v>
      </c>
      <c r="M22" s="42" t="s">
        <v>27</v>
      </c>
      <c r="N22" s="93" t="s">
        <v>16</v>
      </c>
      <c r="O22" s="94"/>
      <c r="P22" s="94"/>
      <c r="Q22" s="94"/>
      <c r="R22" s="1" t="s">
        <v>3</v>
      </c>
      <c r="S22" s="78" t="b">
        <f>IF(M22&lt;=0.1,10,IF(M22&lt;=0.2,9,IF(M22&lt;=0.3,8,IF(M22&lt;=0.4,7,IF(M22&lt;=0.5,6,IF(M22&lt;=0.6,5,IF(M22&lt;=0.7,4,IF(M22&lt;=0.8,3,T22))))))))</f>
        <v>0</v>
      </c>
      <c r="T22" s="77" t="b">
        <f>IF(M22&gt;0.8,IF(M22&lt;=0.9,2,IF(M22&lt;=1,1)),0)</f>
        <v>0</v>
      </c>
    </row>
    <row r="23" spans="3:20" ht="15.6" thickBot="1" x14ac:dyDescent="0.3">
      <c r="K23" s="47" t="s">
        <v>28</v>
      </c>
      <c r="N23" s="11"/>
      <c r="O23" s="7"/>
      <c r="S23" s="16" t="s">
        <v>3</v>
      </c>
    </row>
    <row r="24" spans="3:20" ht="14.4" thickBot="1" x14ac:dyDescent="0.3">
      <c r="N24" s="61" t="s">
        <v>7</v>
      </c>
      <c r="S24" s="26">
        <f>SUM(S13+S20+S22)</f>
        <v>0</v>
      </c>
    </row>
    <row r="25" spans="3:20" x14ac:dyDescent="0.25">
      <c r="G25" s="83"/>
      <c r="S25" s="12"/>
    </row>
    <row r="26" spans="3:20" x14ac:dyDescent="0.25">
      <c r="G26" s="84"/>
      <c r="L26" s="17"/>
      <c r="M26" s="75"/>
      <c r="N26" s="95"/>
      <c r="O26" s="95"/>
      <c r="P26" s="95"/>
      <c r="Q26" s="95"/>
      <c r="R26" s="95"/>
      <c r="S26" s="14"/>
    </row>
    <row r="27" spans="3:20" ht="13.8" x14ac:dyDescent="0.25">
      <c r="L27" s="12"/>
      <c r="M27" s="12"/>
      <c r="N27" s="12"/>
      <c r="O27" s="12"/>
      <c r="P27" s="12"/>
      <c r="Q27" s="12"/>
      <c r="R27" s="12"/>
      <c r="S27" s="55"/>
    </row>
    <row r="28" spans="3:20" x14ac:dyDescent="0.25">
      <c r="N28" s="90"/>
      <c r="O28" s="90"/>
      <c r="P28" s="90"/>
      <c r="Q28" s="90"/>
      <c r="R28" s="90"/>
      <c r="S28" s="89"/>
    </row>
    <row r="29" spans="3:20" x14ac:dyDescent="0.25">
      <c r="S29" s="87"/>
    </row>
    <row r="30" spans="3:20" ht="13.8" x14ac:dyDescent="0.25">
      <c r="N30" s="90"/>
      <c r="O30" s="90"/>
      <c r="P30" s="90"/>
      <c r="Q30" s="90"/>
      <c r="R30" s="90"/>
      <c r="S30" s="88"/>
    </row>
    <row r="31" spans="3:20" ht="12.75" customHeight="1" x14ac:dyDescent="0.25"/>
    <row r="32" spans="3:20" ht="12.75" customHeight="1" x14ac:dyDescent="0.25"/>
  </sheetData>
  <mergeCells count="5">
    <mergeCell ref="S3:S4"/>
    <mergeCell ref="N22:Q22"/>
    <mergeCell ref="N26:R26"/>
    <mergeCell ref="N28:R28"/>
    <mergeCell ref="N30:R30"/>
  </mergeCells>
  <conditionalFormatting sqref="S28">
    <cfRule type="cellIs" dxfId="5" priority="1" stopIfTrue="1" operator="notBetween">
      <formula>1</formula>
      <formula>5000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32"/>
  <sheetViews>
    <sheetView zoomScale="85" workbookViewId="0">
      <selection activeCell="C3" sqref="C3"/>
    </sheetView>
  </sheetViews>
  <sheetFormatPr defaultRowHeight="13.2" x14ac:dyDescent="0.25"/>
  <cols>
    <col min="1" max="2" width="1.44140625" customWidth="1"/>
    <col min="3" max="3" width="19.109375" customWidth="1"/>
    <col min="4" max="4" width="2.109375" customWidth="1"/>
    <col min="5" max="5" width="8.6640625" customWidth="1"/>
    <col min="6" max="6" width="2.109375" customWidth="1"/>
    <col min="7" max="7" width="9.88671875" customWidth="1"/>
    <col min="8" max="8" width="2.109375" customWidth="1"/>
    <col min="9" max="9" width="12.33203125" customWidth="1"/>
    <col min="10" max="10" width="2.109375" customWidth="1"/>
    <col min="11" max="11" width="9.6640625" customWidth="1"/>
    <col min="12" max="12" width="2.109375" customWidth="1"/>
    <col min="13" max="13" width="9.5546875" customWidth="1"/>
    <col min="14" max="14" width="2.109375" customWidth="1"/>
    <col min="15" max="15" width="9.88671875" customWidth="1"/>
    <col min="16" max="16" width="2.109375" customWidth="1"/>
    <col min="17" max="17" width="8.44140625" customWidth="1"/>
    <col min="18" max="18" width="2.109375" customWidth="1"/>
    <col min="19" max="19" width="13" style="1" customWidth="1"/>
  </cols>
  <sheetData>
    <row r="1" spans="1:19" ht="15.6" x14ac:dyDescent="0.3">
      <c r="C1" s="63" t="s">
        <v>4</v>
      </c>
    </row>
    <row r="2" spans="1:19" x14ac:dyDescent="0.25">
      <c r="C2" s="58" t="s">
        <v>22</v>
      </c>
    </row>
    <row r="3" spans="1:19" x14ac:dyDescent="0.25">
      <c r="C3" s="58" t="s">
        <v>37</v>
      </c>
      <c r="S3" s="91" t="s">
        <v>6</v>
      </c>
    </row>
    <row r="4" spans="1:19" ht="38.25" customHeight="1" x14ac:dyDescent="0.25">
      <c r="E4" s="50"/>
      <c r="F4" s="51"/>
      <c r="G4" s="50"/>
      <c r="H4" s="51"/>
      <c r="I4" s="50"/>
      <c r="J4" s="51"/>
      <c r="K4" s="50"/>
      <c r="L4" s="51"/>
      <c r="M4" s="50"/>
      <c r="N4" s="51"/>
      <c r="O4" s="50"/>
      <c r="P4" s="51"/>
      <c r="Q4" s="50"/>
      <c r="S4" s="92"/>
    </row>
    <row r="5" spans="1:19" ht="4.5" customHeight="1" thickBot="1" x14ac:dyDescent="0.3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16.2" thickBot="1" x14ac:dyDescent="0.35">
      <c r="A6" s="81"/>
      <c r="B6" s="81"/>
      <c r="C6" s="10" t="s">
        <v>5</v>
      </c>
      <c r="D6" s="5"/>
      <c r="E6" s="45"/>
      <c r="F6" s="22"/>
      <c r="G6" s="45"/>
      <c r="H6" s="22"/>
      <c r="I6" s="45"/>
      <c r="J6" s="22"/>
      <c r="K6" s="45"/>
      <c r="L6" s="22"/>
      <c r="M6" s="45"/>
      <c r="N6" s="22"/>
      <c r="O6" s="45"/>
      <c r="P6" s="22"/>
      <c r="Q6" s="45"/>
      <c r="R6" t="s">
        <v>3</v>
      </c>
      <c r="S6" s="24">
        <f>IF(SUM(E6+G6+I6+K6+M6+O6+Q6)=0,0,SUM(E6+G6+I6+K6+M6+O6+Q6))</f>
        <v>0</v>
      </c>
    </row>
    <row r="7" spans="1:19" ht="15.6" x14ac:dyDescent="0.3">
      <c r="A7" s="81"/>
      <c r="B7" s="81"/>
      <c r="C7" s="18"/>
      <c r="D7" s="19"/>
      <c r="E7" s="33"/>
      <c r="F7" s="14"/>
      <c r="G7" s="33"/>
      <c r="H7" s="14"/>
      <c r="I7" s="33"/>
      <c r="J7" s="14"/>
      <c r="K7" s="33"/>
      <c r="L7" s="14"/>
      <c r="M7" s="33"/>
      <c r="N7" s="14"/>
      <c r="O7" s="33"/>
      <c r="P7" s="14"/>
      <c r="Q7" s="33"/>
    </row>
    <row r="8" spans="1:19" ht="15.6" x14ac:dyDescent="0.3">
      <c r="A8" s="81"/>
      <c r="B8" s="81"/>
      <c r="C8" s="10" t="s">
        <v>0</v>
      </c>
      <c r="D8" s="5"/>
      <c r="E8" s="52" t="str">
        <f>IF(SUM($S6)=0,"0%",(E6/(SUM($S6))))</f>
        <v>0%</v>
      </c>
      <c r="F8" s="1"/>
      <c r="G8" s="52" t="str">
        <f>IF(SUM($S6)=0,"0%",(G6/(SUM($S6))))</f>
        <v>0%</v>
      </c>
      <c r="H8" s="1"/>
      <c r="I8" s="52" t="str">
        <f>IF(SUM($S6)=0,"0%",(I6/(SUM($S6))))</f>
        <v>0%</v>
      </c>
      <c r="J8" s="1"/>
      <c r="K8" s="52" t="str">
        <f>IF(SUM($S6)=0,"0%",(K6/(SUM($S6))))</f>
        <v>0%</v>
      </c>
      <c r="L8" s="53"/>
      <c r="M8" s="52" t="str">
        <f>IF(SUM($S6)=0,"0%",(M6/(SUM($S6))))</f>
        <v>0%</v>
      </c>
      <c r="N8" s="53"/>
      <c r="O8" s="52" t="str">
        <f>IF(SUM($S6)=0,"0%",(O6/(SUM($S6))))</f>
        <v>0%</v>
      </c>
      <c r="P8" s="53"/>
      <c r="Q8" s="52" t="str">
        <f>IF(SUM($S6)=0,"0%",(Q6/(SUM($S6))))</f>
        <v>0%</v>
      </c>
    </row>
    <row r="9" spans="1:19" ht="15.6" x14ac:dyDescent="0.3">
      <c r="A9" s="81"/>
      <c r="B9" s="81"/>
      <c r="C9" s="3"/>
      <c r="D9" s="5"/>
      <c r="E9" s="1" t="s">
        <v>1</v>
      </c>
      <c r="F9" s="1"/>
      <c r="G9" s="1" t="s">
        <v>1</v>
      </c>
      <c r="H9" s="1"/>
      <c r="I9" s="1" t="s">
        <v>1</v>
      </c>
      <c r="J9" s="1"/>
      <c r="K9" s="1" t="s">
        <v>1</v>
      </c>
      <c r="L9" s="1"/>
      <c r="M9" s="1" t="s">
        <v>1</v>
      </c>
      <c r="N9" s="1"/>
      <c r="O9" s="1" t="s">
        <v>1</v>
      </c>
      <c r="P9" s="1"/>
      <c r="Q9" s="1" t="s">
        <v>1</v>
      </c>
    </row>
    <row r="10" spans="1:19" ht="49.2" x14ac:dyDescent="0.3">
      <c r="A10" s="81"/>
      <c r="B10" s="81"/>
      <c r="C10" s="85" t="s">
        <v>32</v>
      </c>
      <c r="D10" s="5"/>
      <c r="E10" s="44"/>
      <c r="F10" s="1"/>
      <c r="G10" s="44"/>
      <c r="H10" s="1"/>
      <c r="I10" s="44"/>
      <c r="J10" s="1"/>
      <c r="K10" s="44"/>
      <c r="L10" s="1"/>
      <c r="M10" s="44"/>
      <c r="N10" s="1"/>
      <c r="O10" s="44"/>
      <c r="P10" s="1"/>
      <c r="Q10" s="44"/>
      <c r="R10" s="1"/>
      <c r="S10" s="14"/>
    </row>
    <row r="11" spans="1:19" ht="39.6" x14ac:dyDescent="0.25">
      <c r="A11" s="81"/>
      <c r="B11" s="81"/>
      <c r="C11" s="86" t="s">
        <v>33</v>
      </c>
      <c r="D11" s="5"/>
      <c r="E11" s="40"/>
      <c r="F11" s="31"/>
      <c r="G11" s="40"/>
      <c r="H11" s="31"/>
      <c r="I11" s="40"/>
      <c r="J11" s="31"/>
      <c r="K11" s="40"/>
      <c r="L11" s="1"/>
      <c r="M11" s="48"/>
      <c r="N11" s="1"/>
      <c r="O11" s="48"/>
      <c r="P11" s="1"/>
      <c r="Q11" s="48"/>
      <c r="R11" s="1"/>
      <c r="S11" s="14"/>
    </row>
    <row r="12" spans="1:19" ht="16.2" thickBot="1" x14ac:dyDescent="0.35">
      <c r="A12" s="81"/>
      <c r="B12" s="81"/>
      <c r="C12" s="3"/>
      <c r="D12" s="5"/>
      <c r="E12" s="8" t="s">
        <v>3</v>
      </c>
      <c r="F12" s="1"/>
      <c r="G12" s="8" t="s">
        <v>3</v>
      </c>
      <c r="H12" s="1"/>
      <c r="I12" s="8" t="s">
        <v>3</v>
      </c>
      <c r="J12" s="1"/>
      <c r="K12" s="8" t="s">
        <v>3</v>
      </c>
      <c r="L12" s="1"/>
      <c r="M12" s="8" t="s">
        <v>3</v>
      </c>
      <c r="N12" s="1"/>
      <c r="O12" s="8" t="s">
        <v>3</v>
      </c>
      <c r="P12" s="1"/>
      <c r="Q12" s="14"/>
      <c r="R12" s="1"/>
      <c r="S12" s="14"/>
    </row>
    <row r="13" spans="1:19" ht="15" customHeight="1" thickBot="1" x14ac:dyDescent="0.35">
      <c r="A13" s="81"/>
      <c r="B13" s="81"/>
      <c r="C13" s="3"/>
      <c r="D13" s="5"/>
      <c r="E13" s="34">
        <f>SUM(E8*E10)</f>
        <v>0</v>
      </c>
      <c r="F13" s="22" t="s">
        <v>2</v>
      </c>
      <c r="G13" s="34">
        <f>SUM(G8*G10)</f>
        <v>0</v>
      </c>
      <c r="H13" s="22" t="s">
        <v>2</v>
      </c>
      <c r="I13" s="34">
        <f>SUM(I8*I10)</f>
        <v>0</v>
      </c>
      <c r="J13" s="22" t="s">
        <v>2</v>
      </c>
      <c r="K13" s="34">
        <f>SUM(K8*K10)</f>
        <v>0</v>
      </c>
      <c r="L13" s="22" t="s">
        <v>2</v>
      </c>
      <c r="M13" s="34">
        <f>SUM(M8*M10)</f>
        <v>0</v>
      </c>
      <c r="N13" s="22" t="s">
        <v>2</v>
      </c>
      <c r="O13" s="34">
        <f>SUM(O8*O10)</f>
        <v>0</v>
      </c>
      <c r="P13" s="22" t="s">
        <v>2</v>
      </c>
      <c r="Q13" s="34">
        <f>SUM(Q8*Q10)</f>
        <v>0</v>
      </c>
      <c r="R13" s="1" t="s">
        <v>3</v>
      </c>
      <c r="S13" s="25">
        <f>SUM(E13+G13+I13+K13+M13+O13+Q13)</f>
        <v>0</v>
      </c>
    </row>
    <row r="14" spans="1:19" ht="15" customHeight="1" x14ac:dyDescent="0.3">
      <c r="A14" s="81"/>
      <c r="B14" s="81"/>
      <c r="C14" s="3"/>
      <c r="D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S14" s="56" t="s">
        <v>2</v>
      </c>
    </row>
    <row r="15" spans="1:19" ht="15" customHeight="1" x14ac:dyDescent="0.3">
      <c r="A15" s="81"/>
      <c r="B15" s="81"/>
      <c r="C15" s="10" t="s">
        <v>0</v>
      </c>
      <c r="D15" s="5"/>
      <c r="E15" s="52">
        <f>SUM(E8)</f>
        <v>0</v>
      </c>
      <c r="F15" s="53"/>
      <c r="G15" s="52">
        <f>SUM(G8)</f>
        <v>0</v>
      </c>
      <c r="H15" s="53"/>
      <c r="I15" s="52">
        <f>SUM(I8)</f>
        <v>0</v>
      </c>
      <c r="J15" s="53"/>
      <c r="K15" s="52">
        <f>SUM(K8)</f>
        <v>0</v>
      </c>
      <c r="L15" s="53"/>
      <c r="M15" s="52">
        <f>SUM(M8)</f>
        <v>0</v>
      </c>
      <c r="N15" s="53"/>
      <c r="O15" s="52">
        <f>SUM(O8)</f>
        <v>0</v>
      </c>
      <c r="P15" s="53"/>
      <c r="Q15" s="52">
        <f>SUM(Q8)</f>
        <v>0</v>
      </c>
      <c r="S15" s="57"/>
    </row>
    <row r="16" spans="1:19" ht="15" customHeight="1" x14ac:dyDescent="0.3">
      <c r="C16" s="3"/>
      <c r="D16" s="5"/>
      <c r="E16" s="1" t="s">
        <v>1</v>
      </c>
      <c r="F16" s="1"/>
      <c r="G16" s="1" t="s">
        <v>1</v>
      </c>
      <c r="H16" s="1"/>
      <c r="I16" s="1" t="s">
        <v>1</v>
      </c>
      <c r="J16" s="1"/>
      <c r="K16" s="1" t="s">
        <v>1</v>
      </c>
      <c r="L16" s="1"/>
      <c r="M16" s="1" t="s">
        <v>1</v>
      </c>
      <c r="N16" s="1"/>
      <c r="O16" s="1" t="s">
        <v>1</v>
      </c>
      <c r="P16" s="1"/>
      <c r="Q16" s="1" t="s">
        <v>1</v>
      </c>
      <c r="S16" s="57"/>
    </row>
    <row r="17" spans="3:20" s="2" customFormat="1" ht="33.6" x14ac:dyDescent="0.25">
      <c r="C17" s="4" t="s">
        <v>8</v>
      </c>
      <c r="D17" s="6"/>
      <c r="E17" s="46"/>
      <c r="F17" s="30" t="s">
        <v>2</v>
      </c>
      <c r="G17" s="46"/>
      <c r="H17" s="30" t="s">
        <v>2</v>
      </c>
      <c r="I17" s="46"/>
      <c r="J17" s="30" t="s">
        <v>2</v>
      </c>
      <c r="K17" s="46"/>
      <c r="L17" s="30" t="s">
        <v>2</v>
      </c>
      <c r="M17" s="46"/>
      <c r="N17" s="30" t="s">
        <v>2</v>
      </c>
      <c r="O17" s="46"/>
      <c r="P17" s="30" t="s">
        <v>2</v>
      </c>
      <c r="Q17" s="46"/>
      <c r="S17" s="57"/>
    </row>
    <row r="18" spans="3:20" s="2" customFormat="1" ht="13.8" x14ac:dyDescent="0.25">
      <c r="C18" s="32" t="s">
        <v>10</v>
      </c>
      <c r="D18" s="6"/>
      <c r="E18" s="41"/>
      <c r="G18" s="41"/>
      <c r="I18" s="41"/>
      <c r="K18" s="41"/>
      <c r="M18" s="41"/>
      <c r="O18" s="41"/>
      <c r="Q18" s="41"/>
      <c r="S18" s="57"/>
    </row>
    <row r="19" spans="3:20" s="2" customFormat="1" ht="21.75" customHeight="1" thickBot="1" x14ac:dyDescent="0.3">
      <c r="C19" s="43" t="s">
        <v>26</v>
      </c>
      <c r="D19" s="6"/>
      <c r="E19" s="8" t="s">
        <v>3</v>
      </c>
      <c r="F19" s="1"/>
      <c r="G19" s="8" t="s">
        <v>3</v>
      </c>
      <c r="H19" s="1"/>
      <c r="I19" s="8" t="s">
        <v>3</v>
      </c>
      <c r="J19" s="1"/>
      <c r="K19" s="8" t="s">
        <v>3</v>
      </c>
      <c r="L19" s="1"/>
      <c r="M19" s="8" t="s">
        <v>3</v>
      </c>
      <c r="N19" s="1"/>
      <c r="O19" s="8" t="s">
        <v>3</v>
      </c>
      <c r="P19" s="1"/>
      <c r="Q19" s="13"/>
      <c r="R19" s="1"/>
      <c r="S19" s="57"/>
    </row>
    <row r="20" spans="3:20" ht="13.5" customHeight="1" thickBot="1" x14ac:dyDescent="0.3">
      <c r="E20" s="34">
        <f>SUM(E15*E17)</f>
        <v>0</v>
      </c>
      <c r="F20" s="1" t="s">
        <v>2</v>
      </c>
      <c r="G20" s="34">
        <f>SUM(G15*G17)</f>
        <v>0</v>
      </c>
      <c r="H20" s="1" t="s">
        <v>2</v>
      </c>
      <c r="I20" s="34">
        <f>SUM(I15*I17)</f>
        <v>0</v>
      </c>
      <c r="J20" s="1" t="s">
        <v>2</v>
      </c>
      <c r="K20" s="34">
        <f>SUM(K15*K17)</f>
        <v>0</v>
      </c>
      <c r="L20" s="1" t="s">
        <v>2</v>
      </c>
      <c r="M20" s="34">
        <f>SUM(M15*M17)</f>
        <v>0</v>
      </c>
      <c r="N20" s="22" t="s">
        <v>2</v>
      </c>
      <c r="O20" s="34">
        <f>SUM(O15*O17)</f>
        <v>0</v>
      </c>
      <c r="P20" s="22" t="s">
        <v>2</v>
      </c>
      <c r="Q20" s="34">
        <f>SUM(Q15*Q17)</f>
        <v>0</v>
      </c>
      <c r="R20" s="1" t="s">
        <v>3</v>
      </c>
      <c r="S20" s="25">
        <f>SUM(E20+G20+I20+K20+M20+O20+Q20)</f>
        <v>0</v>
      </c>
    </row>
    <row r="21" spans="3:20" ht="18" thickBot="1" x14ac:dyDescent="0.35">
      <c r="E21" s="13"/>
      <c r="F21" s="1"/>
      <c r="G21" s="13"/>
      <c r="H21" s="1"/>
      <c r="I21" s="13"/>
      <c r="J21" s="1"/>
      <c r="K21" s="13"/>
      <c r="L21" s="1"/>
      <c r="M21" s="13"/>
      <c r="N21" s="1"/>
      <c r="O21" s="13"/>
      <c r="P21" s="1"/>
      <c r="Q21" s="13"/>
      <c r="R21" s="1"/>
      <c r="S21" s="15" t="s">
        <v>2</v>
      </c>
    </row>
    <row r="22" spans="3:20" ht="16.8" thickBot="1" x14ac:dyDescent="0.3">
      <c r="I22" t="s">
        <v>11</v>
      </c>
      <c r="M22" s="42" t="s">
        <v>27</v>
      </c>
      <c r="N22" s="93" t="s">
        <v>16</v>
      </c>
      <c r="O22" s="94"/>
      <c r="P22" s="94"/>
      <c r="Q22" s="94"/>
      <c r="R22" s="1" t="s">
        <v>3</v>
      </c>
      <c r="S22" s="78" t="b">
        <f>IF(M22&lt;=0.1,10,IF(M22&lt;=0.2,9,IF(M22&lt;=0.3,8,IF(M22&lt;=0.4,7,IF(M22&lt;=0.5,6,IF(M22&lt;=0.6,5,IF(M22&lt;=0.7,4,IF(M22&lt;=0.8,3,T22))))))))</f>
        <v>0</v>
      </c>
      <c r="T22" s="77" t="b">
        <f>IF(M22&gt;0.8,IF(M22&lt;=0.9,2,IF(M22&lt;=1,1)),0)</f>
        <v>0</v>
      </c>
    </row>
    <row r="23" spans="3:20" ht="15.6" thickBot="1" x14ac:dyDescent="0.3">
      <c r="K23" s="47" t="s">
        <v>28</v>
      </c>
      <c r="N23" s="11"/>
      <c r="O23" s="7"/>
      <c r="S23" s="16" t="s">
        <v>3</v>
      </c>
    </row>
    <row r="24" spans="3:20" ht="14.4" thickBot="1" x14ac:dyDescent="0.3">
      <c r="N24" s="61" t="s">
        <v>7</v>
      </c>
      <c r="S24" s="26">
        <f>SUM(S13+S20+S22)</f>
        <v>0</v>
      </c>
    </row>
    <row r="25" spans="3:20" x14ac:dyDescent="0.25">
      <c r="G25" s="83"/>
      <c r="S25" s="12"/>
    </row>
    <row r="26" spans="3:20" x14ac:dyDescent="0.25">
      <c r="G26" s="84"/>
      <c r="L26" s="17"/>
      <c r="M26" s="75"/>
      <c r="N26" s="95"/>
      <c r="O26" s="95"/>
      <c r="P26" s="95"/>
      <c r="Q26" s="95"/>
      <c r="R26" s="95"/>
      <c r="S26" s="14"/>
    </row>
    <row r="27" spans="3:20" ht="13.8" x14ac:dyDescent="0.25">
      <c r="L27" s="12"/>
      <c r="M27" s="12"/>
      <c r="N27" s="12"/>
      <c r="O27" s="12"/>
      <c r="P27" s="12"/>
      <c r="Q27" s="12"/>
      <c r="R27" s="12"/>
      <c r="S27" s="55"/>
    </row>
    <row r="28" spans="3:20" x14ac:dyDescent="0.25">
      <c r="N28" s="90"/>
      <c r="O28" s="90"/>
      <c r="P28" s="90"/>
      <c r="Q28" s="90"/>
      <c r="R28" s="90"/>
      <c r="S28" s="89"/>
    </row>
    <row r="29" spans="3:20" x14ac:dyDescent="0.25">
      <c r="S29" s="87"/>
    </row>
    <row r="30" spans="3:20" ht="13.8" x14ac:dyDescent="0.25">
      <c r="N30" s="90"/>
      <c r="O30" s="90"/>
      <c r="P30" s="90"/>
      <c r="Q30" s="90"/>
      <c r="R30" s="90"/>
      <c r="S30" s="88"/>
    </row>
    <row r="31" spans="3:20" ht="12.75" customHeight="1" x14ac:dyDescent="0.25"/>
    <row r="32" spans="3:20" ht="12.75" customHeight="1" x14ac:dyDescent="0.25"/>
  </sheetData>
  <mergeCells count="5">
    <mergeCell ref="S3:S4"/>
    <mergeCell ref="N22:Q22"/>
    <mergeCell ref="N26:R26"/>
    <mergeCell ref="N28:R28"/>
    <mergeCell ref="N30:R30"/>
  </mergeCells>
  <conditionalFormatting sqref="S28">
    <cfRule type="cellIs" dxfId="4" priority="1" stopIfTrue="1" operator="notBetween">
      <formula>1</formula>
      <formula>5000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32"/>
  <sheetViews>
    <sheetView zoomScale="85" workbookViewId="0">
      <selection activeCell="C3" sqref="C3"/>
    </sheetView>
  </sheetViews>
  <sheetFormatPr defaultRowHeight="13.2" x14ac:dyDescent="0.25"/>
  <cols>
    <col min="1" max="2" width="1.44140625" customWidth="1"/>
    <col min="3" max="3" width="19.109375" customWidth="1"/>
    <col min="4" max="4" width="2.109375" customWidth="1"/>
    <col min="5" max="5" width="8.6640625" customWidth="1"/>
    <col min="6" max="6" width="2.109375" customWidth="1"/>
    <col min="7" max="7" width="9.88671875" customWidth="1"/>
    <col min="8" max="8" width="2.109375" customWidth="1"/>
    <col min="9" max="9" width="12.33203125" customWidth="1"/>
    <col min="10" max="10" width="2.109375" customWidth="1"/>
    <col min="11" max="11" width="9.6640625" customWidth="1"/>
    <col min="12" max="12" width="2.109375" customWidth="1"/>
    <col min="13" max="13" width="9.5546875" customWidth="1"/>
    <col min="14" max="14" width="2.109375" customWidth="1"/>
    <col min="15" max="15" width="9.88671875" customWidth="1"/>
    <col min="16" max="16" width="2.109375" customWidth="1"/>
    <col min="17" max="17" width="8.44140625" customWidth="1"/>
    <col min="18" max="18" width="2.109375" customWidth="1"/>
    <col min="19" max="19" width="13" style="1" customWidth="1"/>
  </cols>
  <sheetData>
    <row r="1" spans="1:19" ht="15.6" x14ac:dyDescent="0.3">
      <c r="C1" s="63" t="s">
        <v>4</v>
      </c>
    </row>
    <row r="2" spans="1:19" x14ac:dyDescent="0.25">
      <c r="C2" s="58" t="s">
        <v>22</v>
      </c>
    </row>
    <row r="3" spans="1:19" x14ac:dyDescent="0.25">
      <c r="C3" s="58" t="s">
        <v>38</v>
      </c>
      <c r="S3" s="91" t="s">
        <v>6</v>
      </c>
    </row>
    <row r="4" spans="1:19" ht="38.25" customHeight="1" x14ac:dyDescent="0.25">
      <c r="E4" s="50"/>
      <c r="F4" s="51"/>
      <c r="G4" s="50"/>
      <c r="H4" s="51"/>
      <c r="I4" s="50"/>
      <c r="J4" s="51"/>
      <c r="K4" s="50"/>
      <c r="L4" s="51"/>
      <c r="M4" s="50"/>
      <c r="N4" s="51"/>
      <c r="O4" s="50"/>
      <c r="P4" s="51"/>
      <c r="Q4" s="50"/>
      <c r="S4" s="92"/>
    </row>
    <row r="5" spans="1:19" ht="4.5" customHeight="1" thickBot="1" x14ac:dyDescent="0.3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16.2" thickBot="1" x14ac:dyDescent="0.35">
      <c r="A6" s="81"/>
      <c r="B6" s="81"/>
      <c r="C6" s="10" t="s">
        <v>5</v>
      </c>
      <c r="D6" s="5"/>
      <c r="E6" s="45"/>
      <c r="F6" s="22"/>
      <c r="G6" s="45"/>
      <c r="H6" s="22"/>
      <c r="I6" s="45"/>
      <c r="J6" s="22"/>
      <c r="K6" s="45"/>
      <c r="L6" s="22"/>
      <c r="M6" s="45"/>
      <c r="N6" s="22"/>
      <c r="O6" s="45"/>
      <c r="P6" s="22"/>
      <c r="Q6" s="45"/>
      <c r="R6" t="s">
        <v>3</v>
      </c>
      <c r="S6" s="24">
        <f>IF(SUM(E6+G6+I6+K6+M6+O6+Q6)=0,0,SUM(E6+G6+I6+K6+M6+O6+Q6))</f>
        <v>0</v>
      </c>
    </row>
    <row r="7" spans="1:19" ht="15.6" x14ac:dyDescent="0.3">
      <c r="A7" s="81"/>
      <c r="B7" s="81"/>
      <c r="C7" s="18"/>
      <c r="D7" s="19"/>
      <c r="E7" s="33"/>
      <c r="F7" s="14"/>
      <c r="G7" s="33"/>
      <c r="H7" s="14"/>
      <c r="I7" s="33"/>
      <c r="J7" s="14"/>
      <c r="K7" s="33"/>
      <c r="L7" s="14"/>
      <c r="M7" s="33"/>
      <c r="N7" s="14"/>
      <c r="O7" s="33"/>
      <c r="P7" s="14"/>
      <c r="Q7" s="33"/>
    </row>
    <row r="8" spans="1:19" ht="15.6" x14ac:dyDescent="0.3">
      <c r="A8" s="81"/>
      <c r="B8" s="81"/>
      <c r="C8" s="10" t="s">
        <v>0</v>
      </c>
      <c r="D8" s="5"/>
      <c r="E8" s="52" t="str">
        <f>IF(SUM($S6)=0,"0%",(E6/(SUM($S6))))</f>
        <v>0%</v>
      </c>
      <c r="F8" s="1"/>
      <c r="G8" s="52" t="str">
        <f>IF(SUM($S6)=0,"0%",(G6/(SUM($S6))))</f>
        <v>0%</v>
      </c>
      <c r="H8" s="1"/>
      <c r="I8" s="52" t="str">
        <f>IF(SUM($S6)=0,"0%",(I6/(SUM($S6))))</f>
        <v>0%</v>
      </c>
      <c r="J8" s="1"/>
      <c r="K8" s="52" t="str">
        <f>IF(SUM($S6)=0,"0%",(K6/(SUM($S6))))</f>
        <v>0%</v>
      </c>
      <c r="L8" s="53"/>
      <c r="M8" s="52" t="str">
        <f>IF(SUM($S6)=0,"0%",(M6/(SUM($S6))))</f>
        <v>0%</v>
      </c>
      <c r="N8" s="53"/>
      <c r="O8" s="52" t="str">
        <f>IF(SUM($S6)=0,"0%",(O6/(SUM($S6))))</f>
        <v>0%</v>
      </c>
      <c r="P8" s="53"/>
      <c r="Q8" s="52" t="str">
        <f>IF(SUM($S6)=0,"0%",(Q6/(SUM($S6))))</f>
        <v>0%</v>
      </c>
    </row>
    <row r="9" spans="1:19" ht="15.6" x14ac:dyDescent="0.3">
      <c r="A9" s="81"/>
      <c r="B9" s="81"/>
      <c r="C9" s="3"/>
      <c r="D9" s="5"/>
      <c r="E9" s="1" t="s">
        <v>1</v>
      </c>
      <c r="F9" s="1"/>
      <c r="G9" s="1" t="s">
        <v>1</v>
      </c>
      <c r="H9" s="1"/>
      <c r="I9" s="1" t="s">
        <v>1</v>
      </c>
      <c r="J9" s="1"/>
      <c r="K9" s="1" t="s">
        <v>1</v>
      </c>
      <c r="L9" s="1"/>
      <c r="M9" s="1" t="s">
        <v>1</v>
      </c>
      <c r="N9" s="1"/>
      <c r="O9" s="1" t="s">
        <v>1</v>
      </c>
      <c r="P9" s="1"/>
      <c r="Q9" s="1" t="s">
        <v>1</v>
      </c>
    </row>
    <row r="10" spans="1:19" ht="49.2" x14ac:dyDescent="0.3">
      <c r="A10" s="81"/>
      <c r="B10" s="81"/>
      <c r="C10" s="85" t="s">
        <v>32</v>
      </c>
      <c r="D10" s="5"/>
      <c r="E10" s="44"/>
      <c r="F10" s="1"/>
      <c r="G10" s="44"/>
      <c r="H10" s="1"/>
      <c r="I10" s="44"/>
      <c r="J10" s="1"/>
      <c r="K10" s="44"/>
      <c r="L10" s="1"/>
      <c r="M10" s="44"/>
      <c r="N10" s="1"/>
      <c r="O10" s="44"/>
      <c r="P10" s="1"/>
      <c r="Q10" s="44"/>
      <c r="R10" s="1"/>
      <c r="S10" s="14"/>
    </row>
    <row r="11" spans="1:19" ht="39.6" x14ac:dyDescent="0.25">
      <c r="A11" s="81"/>
      <c r="B11" s="81"/>
      <c r="C11" s="86" t="s">
        <v>33</v>
      </c>
      <c r="D11" s="5"/>
      <c r="E11" s="40"/>
      <c r="F11" s="31"/>
      <c r="G11" s="40"/>
      <c r="H11" s="31"/>
      <c r="I11" s="40"/>
      <c r="J11" s="31"/>
      <c r="K11" s="40"/>
      <c r="L11" s="1"/>
      <c r="M11" s="48"/>
      <c r="N11" s="1"/>
      <c r="O11" s="48"/>
      <c r="P11" s="1"/>
      <c r="Q11" s="48"/>
      <c r="R11" s="1"/>
      <c r="S11" s="14"/>
    </row>
    <row r="12" spans="1:19" ht="16.2" thickBot="1" x14ac:dyDescent="0.35">
      <c r="A12" s="81"/>
      <c r="B12" s="81"/>
      <c r="C12" s="3"/>
      <c r="D12" s="5"/>
      <c r="E12" s="8" t="s">
        <v>3</v>
      </c>
      <c r="F12" s="1"/>
      <c r="G12" s="8" t="s">
        <v>3</v>
      </c>
      <c r="H12" s="1"/>
      <c r="I12" s="8" t="s">
        <v>3</v>
      </c>
      <c r="J12" s="1"/>
      <c r="K12" s="8" t="s">
        <v>3</v>
      </c>
      <c r="L12" s="1"/>
      <c r="M12" s="8" t="s">
        <v>3</v>
      </c>
      <c r="N12" s="1"/>
      <c r="O12" s="8" t="s">
        <v>3</v>
      </c>
      <c r="P12" s="1"/>
      <c r="Q12" s="14"/>
      <c r="R12" s="1"/>
      <c r="S12" s="14"/>
    </row>
    <row r="13" spans="1:19" ht="15" customHeight="1" thickBot="1" x14ac:dyDescent="0.35">
      <c r="A13" s="81"/>
      <c r="B13" s="81"/>
      <c r="C13" s="3"/>
      <c r="D13" s="5"/>
      <c r="E13" s="34">
        <f>SUM(E8*E10)</f>
        <v>0</v>
      </c>
      <c r="F13" s="22" t="s">
        <v>2</v>
      </c>
      <c r="G13" s="34">
        <f>SUM(G8*G10)</f>
        <v>0</v>
      </c>
      <c r="H13" s="22" t="s">
        <v>2</v>
      </c>
      <c r="I13" s="34">
        <f>SUM(I8*I10)</f>
        <v>0</v>
      </c>
      <c r="J13" s="22" t="s">
        <v>2</v>
      </c>
      <c r="K13" s="34">
        <f>SUM(K8*K10)</f>
        <v>0</v>
      </c>
      <c r="L13" s="22" t="s">
        <v>2</v>
      </c>
      <c r="M13" s="34">
        <f>SUM(M8*M10)</f>
        <v>0</v>
      </c>
      <c r="N13" s="22" t="s">
        <v>2</v>
      </c>
      <c r="O13" s="34">
        <f>SUM(O8*O10)</f>
        <v>0</v>
      </c>
      <c r="P13" s="22" t="s">
        <v>2</v>
      </c>
      <c r="Q13" s="34">
        <f>SUM(Q8*Q10)</f>
        <v>0</v>
      </c>
      <c r="R13" s="1" t="s">
        <v>3</v>
      </c>
      <c r="S13" s="25">
        <f>SUM(E13+G13+I13+K13+M13+O13+Q13)</f>
        <v>0</v>
      </c>
    </row>
    <row r="14" spans="1:19" ht="15" customHeight="1" x14ac:dyDescent="0.3">
      <c r="A14" s="81"/>
      <c r="B14" s="81"/>
      <c r="C14" s="3"/>
      <c r="D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S14" s="56" t="s">
        <v>2</v>
      </c>
    </row>
    <row r="15" spans="1:19" ht="15" customHeight="1" x14ac:dyDescent="0.3">
      <c r="A15" s="81"/>
      <c r="B15" s="81"/>
      <c r="C15" s="10" t="s">
        <v>0</v>
      </c>
      <c r="D15" s="5"/>
      <c r="E15" s="52">
        <f>SUM(E8)</f>
        <v>0</v>
      </c>
      <c r="F15" s="53"/>
      <c r="G15" s="52">
        <f>SUM(G8)</f>
        <v>0</v>
      </c>
      <c r="H15" s="53"/>
      <c r="I15" s="52">
        <f>SUM(I8)</f>
        <v>0</v>
      </c>
      <c r="J15" s="53"/>
      <c r="K15" s="52">
        <f>SUM(K8)</f>
        <v>0</v>
      </c>
      <c r="L15" s="53"/>
      <c r="M15" s="52">
        <f>SUM(M8)</f>
        <v>0</v>
      </c>
      <c r="N15" s="53"/>
      <c r="O15" s="52">
        <f>SUM(O8)</f>
        <v>0</v>
      </c>
      <c r="P15" s="53"/>
      <c r="Q15" s="52">
        <f>SUM(Q8)</f>
        <v>0</v>
      </c>
      <c r="S15" s="57"/>
    </row>
    <row r="16" spans="1:19" ht="15" customHeight="1" x14ac:dyDescent="0.3">
      <c r="C16" s="3"/>
      <c r="D16" s="5"/>
      <c r="E16" s="1" t="s">
        <v>1</v>
      </c>
      <c r="F16" s="1"/>
      <c r="G16" s="1" t="s">
        <v>1</v>
      </c>
      <c r="H16" s="1"/>
      <c r="I16" s="1" t="s">
        <v>1</v>
      </c>
      <c r="J16" s="1"/>
      <c r="K16" s="1" t="s">
        <v>1</v>
      </c>
      <c r="L16" s="1"/>
      <c r="M16" s="1" t="s">
        <v>1</v>
      </c>
      <c r="N16" s="1"/>
      <c r="O16" s="1" t="s">
        <v>1</v>
      </c>
      <c r="P16" s="1"/>
      <c r="Q16" s="1" t="s">
        <v>1</v>
      </c>
      <c r="S16" s="57"/>
    </row>
    <row r="17" spans="3:20" s="2" customFormat="1" ht="33.6" x14ac:dyDescent="0.25">
      <c r="C17" s="4" t="s">
        <v>8</v>
      </c>
      <c r="D17" s="6"/>
      <c r="E17" s="46"/>
      <c r="F17" s="30" t="s">
        <v>2</v>
      </c>
      <c r="G17" s="46"/>
      <c r="H17" s="30" t="s">
        <v>2</v>
      </c>
      <c r="I17" s="46"/>
      <c r="J17" s="30" t="s">
        <v>2</v>
      </c>
      <c r="K17" s="46"/>
      <c r="L17" s="30" t="s">
        <v>2</v>
      </c>
      <c r="M17" s="46"/>
      <c r="N17" s="30" t="s">
        <v>2</v>
      </c>
      <c r="O17" s="46"/>
      <c r="P17" s="30" t="s">
        <v>2</v>
      </c>
      <c r="Q17" s="46"/>
      <c r="S17" s="57"/>
    </row>
    <row r="18" spans="3:20" s="2" customFormat="1" ht="13.8" x14ac:dyDescent="0.25">
      <c r="C18" s="32" t="s">
        <v>10</v>
      </c>
      <c r="D18" s="6"/>
      <c r="E18" s="41"/>
      <c r="G18" s="41"/>
      <c r="I18" s="41"/>
      <c r="K18" s="41"/>
      <c r="M18" s="41"/>
      <c r="O18" s="41"/>
      <c r="Q18" s="41"/>
      <c r="S18" s="57"/>
    </row>
    <row r="19" spans="3:20" s="2" customFormat="1" ht="21.75" customHeight="1" thickBot="1" x14ac:dyDescent="0.3">
      <c r="C19" s="43" t="s">
        <v>26</v>
      </c>
      <c r="D19" s="6"/>
      <c r="E19" s="8" t="s">
        <v>3</v>
      </c>
      <c r="F19" s="1"/>
      <c r="G19" s="8" t="s">
        <v>3</v>
      </c>
      <c r="H19" s="1"/>
      <c r="I19" s="8" t="s">
        <v>3</v>
      </c>
      <c r="J19" s="1"/>
      <c r="K19" s="8" t="s">
        <v>3</v>
      </c>
      <c r="L19" s="1"/>
      <c r="M19" s="8" t="s">
        <v>3</v>
      </c>
      <c r="N19" s="1"/>
      <c r="O19" s="8" t="s">
        <v>3</v>
      </c>
      <c r="P19" s="1"/>
      <c r="Q19" s="13"/>
      <c r="R19" s="1"/>
      <c r="S19" s="57"/>
    </row>
    <row r="20" spans="3:20" ht="13.5" customHeight="1" thickBot="1" x14ac:dyDescent="0.3">
      <c r="E20" s="34">
        <f>SUM(E15*E17)</f>
        <v>0</v>
      </c>
      <c r="F20" s="1" t="s">
        <v>2</v>
      </c>
      <c r="G20" s="34">
        <f>SUM(G15*G17)</f>
        <v>0</v>
      </c>
      <c r="H20" s="1" t="s">
        <v>2</v>
      </c>
      <c r="I20" s="34">
        <f>SUM(I15*I17)</f>
        <v>0</v>
      </c>
      <c r="J20" s="1" t="s">
        <v>2</v>
      </c>
      <c r="K20" s="34">
        <f>SUM(K15*K17)</f>
        <v>0</v>
      </c>
      <c r="L20" s="1" t="s">
        <v>2</v>
      </c>
      <c r="M20" s="34">
        <f>SUM(M15*M17)</f>
        <v>0</v>
      </c>
      <c r="N20" s="22" t="s">
        <v>2</v>
      </c>
      <c r="O20" s="34">
        <f>SUM(O15*O17)</f>
        <v>0</v>
      </c>
      <c r="P20" s="22" t="s">
        <v>2</v>
      </c>
      <c r="Q20" s="34">
        <f>SUM(Q15*Q17)</f>
        <v>0</v>
      </c>
      <c r="R20" s="1" t="s">
        <v>3</v>
      </c>
      <c r="S20" s="25">
        <f>SUM(E20+G20+I20+K20+M20+O20+Q20)</f>
        <v>0</v>
      </c>
    </row>
    <row r="21" spans="3:20" ht="18" thickBot="1" x14ac:dyDescent="0.35">
      <c r="E21" s="13"/>
      <c r="F21" s="1"/>
      <c r="G21" s="13"/>
      <c r="H21" s="1"/>
      <c r="I21" s="13"/>
      <c r="J21" s="1"/>
      <c r="K21" s="13"/>
      <c r="L21" s="1"/>
      <c r="M21" s="13"/>
      <c r="N21" s="1"/>
      <c r="O21" s="13"/>
      <c r="P21" s="1"/>
      <c r="Q21" s="13"/>
      <c r="R21" s="1"/>
      <c r="S21" s="15" t="s">
        <v>2</v>
      </c>
    </row>
    <row r="22" spans="3:20" ht="16.8" thickBot="1" x14ac:dyDescent="0.3">
      <c r="I22" t="s">
        <v>11</v>
      </c>
      <c r="M22" s="42" t="s">
        <v>27</v>
      </c>
      <c r="N22" s="93" t="s">
        <v>16</v>
      </c>
      <c r="O22" s="94"/>
      <c r="P22" s="94"/>
      <c r="Q22" s="94"/>
      <c r="R22" s="1" t="s">
        <v>3</v>
      </c>
      <c r="S22" s="78" t="b">
        <f>IF(M22&lt;=0.1,10,IF(M22&lt;=0.2,9,IF(M22&lt;=0.3,8,IF(M22&lt;=0.4,7,IF(M22&lt;=0.5,6,IF(M22&lt;=0.6,5,IF(M22&lt;=0.7,4,IF(M22&lt;=0.8,3,T22))))))))</f>
        <v>0</v>
      </c>
      <c r="T22" s="77" t="b">
        <f>IF(M22&gt;0.8,IF(M22&lt;=0.9,2,IF(M22&lt;=1,1)),0)</f>
        <v>0</v>
      </c>
    </row>
    <row r="23" spans="3:20" ht="15.6" thickBot="1" x14ac:dyDescent="0.3">
      <c r="K23" s="47" t="s">
        <v>28</v>
      </c>
      <c r="N23" s="11"/>
      <c r="O23" s="7"/>
      <c r="S23" s="16" t="s">
        <v>3</v>
      </c>
    </row>
    <row r="24" spans="3:20" ht="14.4" thickBot="1" x14ac:dyDescent="0.3">
      <c r="N24" s="61" t="s">
        <v>7</v>
      </c>
      <c r="S24" s="26">
        <f>SUM(S13+S20+S22)</f>
        <v>0</v>
      </c>
    </row>
    <row r="25" spans="3:20" x14ac:dyDescent="0.25">
      <c r="G25" s="83"/>
      <c r="S25" s="12"/>
    </row>
    <row r="26" spans="3:20" x14ac:dyDescent="0.25">
      <c r="G26" s="84"/>
      <c r="L26" s="17"/>
      <c r="M26" s="75"/>
      <c r="N26" s="95"/>
      <c r="O26" s="95"/>
      <c r="P26" s="95"/>
      <c r="Q26" s="95"/>
      <c r="R26" s="95"/>
      <c r="S26" s="14"/>
    </row>
    <row r="27" spans="3:20" ht="13.8" x14ac:dyDescent="0.25">
      <c r="L27" s="12"/>
      <c r="M27" s="12"/>
      <c r="N27" s="12"/>
      <c r="O27" s="12"/>
      <c r="P27" s="12"/>
      <c r="Q27" s="12"/>
      <c r="R27" s="12"/>
      <c r="S27" s="55"/>
    </row>
    <row r="28" spans="3:20" x14ac:dyDescent="0.25">
      <c r="N28" s="90"/>
      <c r="O28" s="90"/>
      <c r="P28" s="90"/>
      <c r="Q28" s="90"/>
      <c r="R28" s="90"/>
      <c r="S28" s="89"/>
    </row>
    <row r="29" spans="3:20" x14ac:dyDescent="0.25">
      <c r="S29" s="87"/>
    </row>
    <row r="30" spans="3:20" ht="13.8" x14ac:dyDescent="0.25">
      <c r="N30" s="90"/>
      <c r="O30" s="90"/>
      <c r="P30" s="90"/>
      <c r="Q30" s="90"/>
      <c r="R30" s="90"/>
      <c r="S30" s="88"/>
    </row>
    <row r="31" spans="3:20" ht="12.75" customHeight="1" x14ac:dyDescent="0.25"/>
    <row r="32" spans="3:20" ht="12.75" customHeight="1" x14ac:dyDescent="0.25"/>
  </sheetData>
  <mergeCells count="5">
    <mergeCell ref="S3:S4"/>
    <mergeCell ref="N22:Q22"/>
    <mergeCell ref="N26:R26"/>
    <mergeCell ref="N28:R28"/>
    <mergeCell ref="N30:R30"/>
  </mergeCells>
  <conditionalFormatting sqref="S28">
    <cfRule type="cellIs" dxfId="3" priority="1" stopIfTrue="1" operator="notBetween">
      <formula>1</formula>
      <formula>5000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T32"/>
  <sheetViews>
    <sheetView zoomScale="85" workbookViewId="0">
      <selection activeCell="C3" sqref="C3"/>
    </sheetView>
  </sheetViews>
  <sheetFormatPr defaultRowHeight="13.2" x14ac:dyDescent="0.25"/>
  <cols>
    <col min="1" max="2" width="1.44140625" customWidth="1"/>
    <col min="3" max="3" width="19.109375" customWidth="1"/>
    <col min="4" max="4" width="2.109375" customWidth="1"/>
    <col min="5" max="5" width="8.6640625" customWidth="1"/>
    <col min="6" max="6" width="2.109375" customWidth="1"/>
    <col min="7" max="7" width="9.88671875" customWidth="1"/>
    <col min="8" max="8" width="2.109375" customWidth="1"/>
    <col min="9" max="9" width="12.33203125" customWidth="1"/>
    <col min="10" max="10" width="2.109375" customWidth="1"/>
    <col min="11" max="11" width="9.6640625" customWidth="1"/>
    <col min="12" max="12" width="2.109375" customWidth="1"/>
    <col min="13" max="13" width="9.5546875" customWidth="1"/>
    <col min="14" max="14" width="2.109375" customWidth="1"/>
    <col min="15" max="15" width="9.88671875" customWidth="1"/>
    <col min="16" max="16" width="2.109375" customWidth="1"/>
    <col min="17" max="17" width="8.44140625" customWidth="1"/>
    <col min="18" max="18" width="2.109375" customWidth="1"/>
    <col min="19" max="19" width="13" style="1" customWidth="1"/>
  </cols>
  <sheetData>
    <row r="1" spans="1:19" ht="15.6" x14ac:dyDescent="0.3">
      <c r="C1" s="63" t="s">
        <v>4</v>
      </c>
    </row>
    <row r="2" spans="1:19" x14ac:dyDescent="0.25">
      <c r="C2" s="58" t="s">
        <v>22</v>
      </c>
    </row>
    <row r="3" spans="1:19" x14ac:dyDescent="0.25">
      <c r="C3" s="58" t="s">
        <v>35</v>
      </c>
      <c r="S3" s="91" t="s">
        <v>6</v>
      </c>
    </row>
    <row r="4" spans="1:19" ht="38.25" customHeight="1" x14ac:dyDescent="0.25">
      <c r="E4" s="50"/>
      <c r="F4" s="51"/>
      <c r="G4" s="50"/>
      <c r="H4" s="51"/>
      <c r="I4" s="50"/>
      <c r="J4" s="51"/>
      <c r="K4" s="50"/>
      <c r="L4" s="51"/>
      <c r="M4" s="50"/>
      <c r="N4" s="51"/>
      <c r="O4" s="50"/>
      <c r="P4" s="51"/>
      <c r="Q4" s="50"/>
      <c r="S4" s="92"/>
    </row>
    <row r="5" spans="1:19" ht="4.5" customHeight="1" thickBot="1" x14ac:dyDescent="0.3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16.2" thickBot="1" x14ac:dyDescent="0.35">
      <c r="A6" s="81"/>
      <c r="B6" s="81"/>
      <c r="C6" s="10" t="s">
        <v>5</v>
      </c>
      <c r="D6" s="5"/>
      <c r="E6" s="45"/>
      <c r="F6" s="22"/>
      <c r="G6" s="45"/>
      <c r="H6" s="22"/>
      <c r="I6" s="45"/>
      <c r="J6" s="22"/>
      <c r="K6" s="45"/>
      <c r="L6" s="22"/>
      <c r="M6" s="45"/>
      <c r="N6" s="22"/>
      <c r="O6" s="45"/>
      <c r="P6" s="22"/>
      <c r="Q6" s="45"/>
      <c r="R6" t="s">
        <v>3</v>
      </c>
      <c r="S6" s="24">
        <f>IF(SUM(E6+G6+I6+K6+M6+O6+Q6)=0,0,SUM(E6+G6+I6+K6+M6+O6+Q6))</f>
        <v>0</v>
      </c>
    </row>
    <row r="7" spans="1:19" ht="15.6" x14ac:dyDescent="0.3">
      <c r="A7" s="81"/>
      <c r="B7" s="81"/>
      <c r="C7" s="18"/>
      <c r="D7" s="19"/>
      <c r="E7" s="33"/>
      <c r="F7" s="14"/>
      <c r="G7" s="33"/>
      <c r="H7" s="14"/>
      <c r="I7" s="33"/>
      <c r="J7" s="14"/>
      <c r="K7" s="33"/>
      <c r="L7" s="14"/>
      <c r="M7" s="33"/>
      <c r="N7" s="14"/>
      <c r="O7" s="33"/>
      <c r="P7" s="14"/>
      <c r="Q7" s="33"/>
    </row>
    <row r="8" spans="1:19" ht="15.6" x14ac:dyDescent="0.3">
      <c r="A8" s="81"/>
      <c r="B8" s="81"/>
      <c r="C8" s="10" t="s">
        <v>0</v>
      </c>
      <c r="D8" s="5"/>
      <c r="E8" s="52" t="str">
        <f>IF(SUM($S6)=0,"0%",(E6/(SUM($S6))))</f>
        <v>0%</v>
      </c>
      <c r="F8" s="1"/>
      <c r="G8" s="52" t="str">
        <f>IF(SUM($S6)=0,"0%",(G6/(SUM($S6))))</f>
        <v>0%</v>
      </c>
      <c r="H8" s="1"/>
      <c r="I8" s="52" t="str">
        <f>IF(SUM($S6)=0,"0%",(I6/(SUM($S6))))</f>
        <v>0%</v>
      </c>
      <c r="J8" s="1"/>
      <c r="K8" s="52" t="str">
        <f>IF(SUM($S6)=0,"0%",(K6/(SUM($S6))))</f>
        <v>0%</v>
      </c>
      <c r="L8" s="53"/>
      <c r="M8" s="52" t="str">
        <f>IF(SUM($S6)=0,"0%",(M6/(SUM($S6))))</f>
        <v>0%</v>
      </c>
      <c r="N8" s="53"/>
      <c r="O8" s="52" t="str">
        <f>IF(SUM($S6)=0,"0%",(O6/(SUM($S6))))</f>
        <v>0%</v>
      </c>
      <c r="P8" s="53"/>
      <c r="Q8" s="52" t="str">
        <f>IF(SUM($S6)=0,"0%",(Q6/(SUM($S6))))</f>
        <v>0%</v>
      </c>
    </row>
    <row r="9" spans="1:19" ht="15.6" x14ac:dyDescent="0.3">
      <c r="A9" s="81"/>
      <c r="B9" s="81"/>
      <c r="C9" s="3"/>
      <c r="D9" s="5"/>
      <c r="E9" s="1" t="s">
        <v>1</v>
      </c>
      <c r="F9" s="1"/>
      <c r="G9" s="1" t="s">
        <v>1</v>
      </c>
      <c r="H9" s="1"/>
      <c r="I9" s="1" t="s">
        <v>1</v>
      </c>
      <c r="J9" s="1"/>
      <c r="K9" s="1" t="s">
        <v>1</v>
      </c>
      <c r="L9" s="1"/>
      <c r="M9" s="1" t="s">
        <v>1</v>
      </c>
      <c r="N9" s="1"/>
      <c r="O9" s="1" t="s">
        <v>1</v>
      </c>
      <c r="P9" s="1"/>
      <c r="Q9" s="1" t="s">
        <v>1</v>
      </c>
    </row>
    <row r="10" spans="1:19" ht="49.2" x14ac:dyDescent="0.3">
      <c r="A10" s="81"/>
      <c r="B10" s="81"/>
      <c r="C10" s="85" t="s">
        <v>32</v>
      </c>
      <c r="D10" s="5"/>
      <c r="E10" s="44"/>
      <c r="F10" s="1"/>
      <c r="G10" s="44"/>
      <c r="H10" s="1"/>
      <c r="I10" s="44"/>
      <c r="J10" s="1"/>
      <c r="K10" s="44"/>
      <c r="L10" s="1"/>
      <c r="M10" s="44"/>
      <c r="N10" s="1"/>
      <c r="O10" s="44"/>
      <c r="P10" s="1"/>
      <c r="Q10" s="44"/>
      <c r="R10" s="1"/>
      <c r="S10" s="14"/>
    </row>
    <row r="11" spans="1:19" ht="39.6" x14ac:dyDescent="0.25">
      <c r="A11" s="81"/>
      <c r="B11" s="81"/>
      <c r="C11" s="86" t="s">
        <v>33</v>
      </c>
      <c r="D11" s="5"/>
      <c r="E11" s="40"/>
      <c r="F11" s="31"/>
      <c r="G11" s="40"/>
      <c r="H11" s="31"/>
      <c r="I11" s="40"/>
      <c r="J11" s="31"/>
      <c r="K11" s="40"/>
      <c r="L11" s="1"/>
      <c r="M11" s="48"/>
      <c r="N11" s="1"/>
      <c r="O11" s="48"/>
      <c r="P11" s="1"/>
      <c r="Q11" s="48"/>
      <c r="R11" s="1"/>
      <c r="S11" s="14"/>
    </row>
    <row r="12" spans="1:19" ht="16.2" thickBot="1" x14ac:dyDescent="0.35">
      <c r="A12" s="81"/>
      <c r="B12" s="81"/>
      <c r="C12" s="3"/>
      <c r="D12" s="5"/>
      <c r="E12" s="8" t="s">
        <v>3</v>
      </c>
      <c r="F12" s="1"/>
      <c r="G12" s="8" t="s">
        <v>3</v>
      </c>
      <c r="H12" s="1"/>
      <c r="I12" s="8" t="s">
        <v>3</v>
      </c>
      <c r="J12" s="1"/>
      <c r="K12" s="8" t="s">
        <v>3</v>
      </c>
      <c r="L12" s="1"/>
      <c r="M12" s="8" t="s">
        <v>3</v>
      </c>
      <c r="N12" s="1"/>
      <c r="O12" s="8" t="s">
        <v>3</v>
      </c>
      <c r="P12" s="1"/>
      <c r="Q12" s="14"/>
      <c r="R12" s="1"/>
      <c r="S12" s="14"/>
    </row>
    <row r="13" spans="1:19" ht="15" customHeight="1" thickBot="1" x14ac:dyDescent="0.35">
      <c r="A13" s="81"/>
      <c r="B13" s="81"/>
      <c r="C13" s="3"/>
      <c r="D13" s="5"/>
      <c r="E13" s="34">
        <f>SUM(E8*E10)</f>
        <v>0</v>
      </c>
      <c r="F13" s="22" t="s">
        <v>2</v>
      </c>
      <c r="G13" s="34">
        <f>SUM(G8*G10)</f>
        <v>0</v>
      </c>
      <c r="H13" s="22" t="s">
        <v>2</v>
      </c>
      <c r="I13" s="34">
        <f>SUM(I8*I10)</f>
        <v>0</v>
      </c>
      <c r="J13" s="22" t="s">
        <v>2</v>
      </c>
      <c r="K13" s="34">
        <f>SUM(K8*K10)</f>
        <v>0</v>
      </c>
      <c r="L13" s="22" t="s">
        <v>2</v>
      </c>
      <c r="M13" s="34">
        <f>SUM(M8*M10)</f>
        <v>0</v>
      </c>
      <c r="N13" s="22" t="s">
        <v>2</v>
      </c>
      <c r="O13" s="34">
        <f>SUM(O8*O10)</f>
        <v>0</v>
      </c>
      <c r="P13" s="22" t="s">
        <v>2</v>
      </c>
      <c r="Q13" s="34">
        <f>SUM(Q8*Q10)</f>
        <v>0</v>
      </c>
      <c r="R13" s="1" t="s">
        <v>3</v>
      </c>
      <c r="S13" s="25">
        <f>SUM(E13+G13+I13+K13+M13+O13+Q13)</f>
        <v>0</v>
      </c>
    </row>
    <row r="14" spans="1:19" ht="15" customHeight="1" x14ac:dyDescent="0.3">
      <c r="A14" s="81"/>
      <c r="B14" s="81"/>
      <c r="C14" s="3"/>
      <c r="D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S14" s="56" t="s">
        <v>2</v>
      </c>
    </row>
    <row r="15" spans="1:19" ht="15" customHeight="1" x14ac:dyDescent="0.3">
      <c r="A15" s="81"/>
      <c r="B15" s="81"/>
      <c r="C15" s="10" t="s">
        <v>0</v>
      </c>
      <c r="D15" s="5"/>
      <c r="E15" s="52">
        <f>SUM(E8)</f>
        <v>0</v>
      </c>
      <c r="F15" s="53"/>
      <c r="G15" s="52">
        <f>SUM(G8)</f>
        <v>0</v>
      </c>
      <c r="H15" s="53"/>
      <c r="I15" s="52">
        <f>SUM(I8)</f>
        <v>0</v>
      </c>
      <c r="J15" s="53"/>
      <c r="K15" s="52">
        <f>SUM(K8)</f>
        <v>0</v>
      </c>
      <c r="L15" s="53"/>
      <c r="M15" s="52">
        <f>SUM(M8)</f>
        <v>0</v>
      </c>
      <c r="N15" s="53"/>
      <c r="O15" s="52">
        <f>SUM(O8)</f>
        <v>0</v>
      </c>
      <c r="P15" s="53"/>
      <c r="Q15" s="52">
        <f>SUM(Q8)</f>
        <v>0</v>
      </c>
      <c r="S15" s="57"/>
    </row>
    <row r="16" spans="1:19" ht="15" customHeight="1" x14ac:dyDescent="0.3">
      <c r="C16" s="3"/>
      <c r="D16" s="5"/>
      <c r="E16" s="1" t="s">
        <v>1</v>
      </c>
      <c r="F16" s="1"/>
      <c r="G16" s="1" t="s">
        <v>1</v>
      </c>
      <c r="H16" s="1"/>
      <c r="I16" s="1" t="s">
        <v>1</v>
      </c>
      <c r="J16" s="1"/>
      <c r="K16" s="1" t="s">
        <v>1</v>
      </c>
      <c r="L16" s="1"/>
      <c r="M16" s="1" t="s">
        <v>1</v>
      </c>
      <c r="N16" s="1"/>
      <c r="O16" s="1" t="s">
        <v>1</v>
      </c>
      <c r="P16" s="1"/>
      <c r="Q16" s="1" t="s">
        <v>1</v>
      </c>
      <c r="S16" s="57"/>
    </row>
    <row r="17" spans="3:20" s="2" customFormat="1" ht="33.6" x14ac:dyDescent="0.25">
      <c r="C17" s="4" t="s">
        <v>8</v>
      </c>
      <c r="D17" s="6"/>
      <c r="E17" s="46"/>
      <c r="F17" s="30" t="s">
        <v>2</v>
      </c>
      <c r="G17" s="46"/>
      <c r="H17" s="30" t="s">
        <v>2</v>
      </c>
      <c r="I17" s="46"/>
      <c r="J17" s="30" t="s">
        <v>2</v>
      </c>
      <c r="K17" s="46"/>
      <c r="L17" s="30" t="s">
        <v>2</v>
      </c>
      <c r="M17" s="46"/>
      <c r="N17" s="30" t="s">
        <v>2</v>
      </c>
      <c r="O17" s="46"/>
      <c r="P17" s="30" t="s">
        <v>2</v>
      </c>
      <c r="Q17" s="46"/>
      <c r="S17" s="57"/>
    </row>
    <row r="18" spans="3:20" s="2" customFormat="1" ht="13.8" x14ac:dyDescent="0.25">
      <c r="C18" s="32" t="s">
        <v>10</v>
      </c>
      <c r="D18" s="6"/>
      <c r="E18" s="41"/>
      <c r="G18" s="41"/>
      <c r="I18" s="41"/>
      <c r="K18" s="41"/>
      <c r="M18" s="41"/>
      <c r="O18" s="41"/>
      <c r="Q18" s="41"/>
      <c r="S18" s="57"/>
    </row>
    <row r="19" spans="3:20" s="2" customFormat="1" ht="21.75" customHeight="1" thickBot="1" x14ac:dyDescent="0.3">
      <c r="C19" s="43" t="s">
        <v>26</v>
      </c>
      <c r="D19" s="6"/>
      <c r="E19" s="8" t="s">
        <v>3</v>
      </c>
      <c r="F19" s="1"/>
      <c r="G19" s="8" t="s">
        <v>3</v>
      </c>
      <c r="H19" s="1"/>
      <c r="I19" s="8" t="s">
        <v>3</v>
      </c>
      <c r="J19" s="1"/>
      <c r="K19" s="8" t="s">
        <v>3</v>
      </c>
      <c r="L19" s="1"/>
      <c r="M19" s="8" t="s">
        <v>3</v>
      </c>
      <c r="N19" s="1"/>
      <c r="O19" s="8" t="s">
        <v>3</v>
      </c>
      <c r="P19" s="1"/>
      <c r="Q19" s="13"/>
      <c r="R19" s="1"/>
      <c r="S19" s="57"/>
    </row>
    <row r="20" spans="3:20" ht="13.5" customHeight="1" thickBot="1" x14ac:dyDescent="0.3">
      <c r="E20" s="34">
        <f>SUM(E15*E17)</f>
        <v>0</v>
      </c>
      <c r="F20" s="1" t="s">
        <v>2</v>
      </c>
      <c r="G20" s="34">
        <f>SUM(G15*G17)</f>
        <v>0</v>
      </c>
      <c r="H20" s="1" t="s">
        <v>2</v>
      </c>
      <c r="I20" s="34">
        <f>SUM(I15*I17)</f>
        <v>0</v>
      </c>
      <c r="J20" s="1" t="s">
        <v>2</v>
      </c>
      <c r="K20" s="34">
        <f>SUM(K15*K17)</f>
        <v>0</v>
      </c>
      <c r="L20" s="1" t="s">
        <v>2</v>
      </c>
      <c r="M20" s="34">
        <f>SUM(M15*M17)</f>
        <v>0</v>
      </c>
      <c r="N20" s="22" t="s">
        <v>2</v>
      </c>
      <c r="O20" s="34">
        <f>SUM(O15*O17)</f>
        <v>0</v>
      </c>
      <c r="P20" s="22" t="s">
        <v>2</v>
      </c>
      <c r="Q20" s="34">
        <f>SUM(Q15*Q17)</f>
        <v>0</v>
      </c>
      <c r="R20" s="1" t="s">
        <v>3</v>
      </c>
      <c r="S20" s="25">
        <f>SUM(E20+G20+I20+K20+M20+O20+Q20)</f>
        <v>0</v>
      </c>
    </row>
    <row r="21" spans="3:20" ht="18" thickBot="1" x14ac:dyDescent="0.35">
      <c r="E21" s="13"/>
      <c r="F21" s="1"/>
      <c r="G21" s="13"/>
      <c r="H21" s="1"/>
      <c r="I21" s="13"/>
      <c r="J21" s="1"/>
      <c r="K21" s="13"/>
      <c r="L21" s="1"/>
      <c r="M21" s="13"/>
      <c r="N21" s="1"/>
      <c r="O21" s="13"/>
      <c r="P21" s="1"/>
      <c r="Q21" s="13"/>
      <c r="R21" s="1"/>
      <c r="S21" s="15" t="s">
        <v>2</v>
      </c>
    </row>
    <row r="22" spans="3:20" ht="16.8" thickBot="1" x14ac:dyDescent="0.3">
      <c r="I22" t="s">
        <v>11</v>
      </c>
      <c r="M22" s="42" t="s">
        <v>27</v>
      </c>
      <c r="N22" s="93" t="s">
        <v>16</v>
      </c>
      <c r="O22" s="94"/>
      <c r="P22" s="94"/>
      <c r="Q22" s="94"/>
      <c r="R22" s="1" t="s">
        <v>3</v>
      </c>
      <c r="S22" s="78" t="b">
        <f>IF(M22&lt;=0.1,10,IF(M22&lt;=0.2,9,IF(M22&lt;=0.3,8,IF(M22&lt;=0.4,7,IF(M22&lt;=0.5,6,IF(M22&lt;=0.6,5,IF(M22&lt;=0.7,4,IF(M22&lt;=0.8,3,T22))))))))</f>
        <v>0</v>
      </c>
      <c r="T22" s="77" t="b">
        <f>IF(M22&gt;0.8,IF(M22&lt;=0.9,2,IF(M22&lt;=1,1)),0)</f>
        <v>0</v>
      </c>
    </row>
    <row r="23" spans="3:20" ht="15.6" thickBot="1" x14ac:dyDescent="0.3">
      <c r="K23" s="47" t="s">
        <v>28</v>
      </c>
      <c r="N23" s="11"/>
      <c r="O23" s="7"/>
      <c r="S23" s="16" t="s">
        <v>3</v>
      </c>
    </row>
    <row r="24" spans="3:20" ht="14.4" thickBot="1" x14ac:dyDescent="0.3">
      <c r="N24" s="61" t="s">
        <v>7</v>
      </c>
      <c r="S24" s="26">
        <f>SUM(S13+S20+S22)</f>
        <v>0</v>
      </c>
    </row>
    <row r="25" spans="3:20" x14ac:dyDescent="0.25">
      <c r="G25" s="83"/>
      <c r="S25" s="12"/>
    </row>
    <row r="26" spans="3:20" x14ac:dyDescent="0.25">
      <c r="G26" s="84"/>
      <c r="L26" s="17"/>
      <c r="M26" s="75"/>
      <c r="N26" s="95"/>
      <c r="O26" s="95"/>
      <c r="P26" s="95"/>
      <c r="Q26" s="95"/>
      <c r="R26" s="95"/>
      <c r="S26" s="14"/>
    </row>
    <row r="27" spans="3:20" ht="13.8" x14ac:dyDescent="0.25">
      <c r="L27" s="12"/>
      <c r="M27" s="12"/>
      <c r="N27" s="12"/>
      <c r="O27" s="12"/>
      <c r="P27" s="12"/>
      <c r="Q27" s="12"/>
      <c r="R27" s="12"/>
      <c r="S27" s="55"/>
    </row>
    <row r="28" spans="3:20" x14ac:dyDescent="0.25">
      <c r="N28" s="90"/>
      <c r="O28" s="90"/>
      <c r="P28" s="90"/>
      <c r="Q28" s="90"/>
      <c r="R28" s="90"/>
      <c r="S28" s="89"/>
    </row>
    <row r="29" spans="3:20" x14ac:dyDescent="0.25">
      <c r="S29" s="87"/>
    </row>
    <row r="30" spans="3:20" ht="13.8" x14ac:dyDescent="0.25">
      <c r="N30" s="90"/>
      <c r="O30" s="90"/>
      <c r="P30" s="90"/>
      <c r="Q30" s="90"/>
      <c r="R30" s="90"/>
      <c r="S30" s="88"/>
    </row>
    <row r="31" spans="3:20" ht="12.75" customHeight="1" x14ac:dyDescent="0.25"/>
    <row r="32" spans="3:20" ht="12.75" customHeight="1" x14ac:dyDescent="0.25"/>
  </sheetData>
  <mergeCells count="5">
    <mergeCell ref="S3:S4"/>
    <mergeCell ref="N22:Q22"/>
    <mergeCell ref="N26:R26"/>
    <mergeCell ref="N28:R28"/>
    <mergeCell ref="N30:R30"/>
  </mergeCells>
  <conditionalFormatting sqref="S28">
    <cfRule type="cellIs" dxfId="2" priority="1" stopIfTrue="1" operator="notBetween">
      <formula>1</formula>
      <formula>5000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T32"/>
  <sheetViews>
    <sheetView zoomScale="85" workbookViewId="0">
      <selection activeCell="W59" sqref="W59"/>
    </sheetView>
  </sheetViews>
  <sheetFormatPr defaultRowHeight="13.2" x14ac:dyDescent="0.25"/>
  <cols>
    <col min="1" max="2" width="1.44140625" customWidth="1"/>
    <col min="3" max="3" width="19.109375" customWidth="1"/>
    <col min="4" max="4" width="2.109375" customWidth="1"/>
    <col min="5" max="5" width="8.6640625" customWidth="1"/>
    <col min="6" max="6" width="2.109375" customWidth="1"/>
    <col min="7" max="7" width="9.88671875" customWidth="1"/>
    <col min="8" max="8" width="2.109375" customWidth="1"/>
    <col min="9" max="9" width="12.33203125" customWidth="1"/>
    <col min="10" max="10" width="2.109375" customWidth="1"/>
    <col min="11" max="11" width="9.6640625" customWidth="1"/>
    <col min="12" max="12" width="2.109375" customWidth="1"/>
    <col min="13" max="13" width="9.5546875" customWidth="1"/>
    <col min="14" max="14" width="2.109375" customWidth="1"/>
    <col min="15" max="15" width="9.88671875" customWidth="1"/>
    <col min="16" max="16" width="2.109375" customWidth="1"/>
    <col min="17" max="17" width="8.44140625" customWidth="1"/>
    <col min="18" max="18" width="2.109375" customWidth="1"/>
    <col min="19" max="19" width="13" style="1" customWidth="1"/>
  </cols>
  <sheetData>
    <row r="1" spans="1:19" ht="15.6" x14ac:dyDescent="0.3">
      <c r="C1" s="63" t="s">
        <v>4</v>
      </c>
    </row>
    <row r="2" spans="1:19" x14ac:dyDescent="0.25">
      <c r="C2" s="58" t="s">
        <v>22</v>
      </c>
    </row>
    <row r="3" spans="1:19" x14ac:dyDescent="0.25">
      <c r="C3" s="58" t="s">
        <v>36</v>
      </c>
      <c r="S3" s="91" t="s">
        <v>6</v>
      </c>
    </row>
    <row r="4" spans="1:19" ht="38.25" customHeight="1" x14ac:dyDescent="0.25">
      <c r="E4" s="50"/>
      <c r="F4" s="51"/>
      <c r="G4" s="50"/>
      <c r="H4" s="51"/>
      <c r="I4" s="50"/>
      <c r="J4" s="51"/>
      <c r="K4" s="50"/>
      <c r="L4" s="51"/>
      <c r="M4" s="50"/>
      <c r="N4" s="51"/>
      <c r="O4" s="50"/>
      <c r="P4" s="51"/>
      <c r="Q4" s="50"/>
      <c r="S4" s="92"/>
    </row>
    <row r="5" spans="1:19" ht="4.5" customHeight="1" thickBot="1" x14ac:dyDescent="0.3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16.2" thickBot="1" x14ac:dyDescent="0.35">
      <c r="A6" s="81"/>
      <c r="B6" s="81"/>
      <c r="C6" s="10" t="s">
        <v>5</v>
      </c>
      <c r="D6" s="5"/>
      <c r="E6" s="45"/>
      <c r="F6" s="22"/>
      <c r="G6" s="45"/>
      <c r="H6" s="22"/>
      <c r="I6" s="45"/>
      <c r="J6" s="22"/>
      <c r="K6" s="45"/>
      <c r="L6" s="22"/>
      <c r="M6" s="45"/>
      <c r="N6" s="22"/>
      <c r="O6" s="45"/>
      <c r="P6" s="22"/>
      <c r="Q6" s="45"/>
      <c r="R6" t="s">
        <v>3</v>
      </c>
      <c r="S6" s="24">
        <f>IF(SUM(E6+G6+I6+K6+M6+O6+Q6)=0,0,SUM(E6+G6+I6+K6+M6+O6+Q6))</f>
        <v>0</v>
      </c>
    </row>
    <row r="7" spans="1:19" ht="15.6" x14ac:dyDescent="0.3">
      <c r="A7" s="81"/>
      <c r="B7" s="81"/>
      <c r="C7" s="18"/>
      <c r="D7" s="19"/>
      <c r="E7" s="33"/>
      <c r="F7" s="14"/>
      <c r="G7" s="33"/>
      <c r="H7" s="14"/>
      <c r="I7" s="33"/>
      <c r="J7" s="14"/>
      <c r="K7" s="33"/>
      <c r="L7" s="14"/>
      <c r="M7" s="33"/>
      <c r="N7" s="14"/>
      <c r="O7" s="33"/>
      <c r="P7" s="14"/>
      <c r="Q7" s="33"/>
    </row>
    <row r="8" spans="1:19" ht="15.6" x14ac:dyDescent="0.3">
      <c r="A8" s="81"/>
      <c r="B8" s="81"/>
      <c r="C8" s="10" t="s">
        <v>0</v>
      </c>
      <c r="D8" s="5"/>
      <c r="E8" s="52" t="str">
        <f>IF(SUM($S6)=0,"0%",(E6/(SUM($S6))))</f>
        <v>0%</v>
      </c>
      <c r="F8" s="1"/>
      <c r="G8" s="52" t="str">
        <f>IF(SUM($S6)=0,"0%",(G6/(SUM($S6))))</f>
        <v>0%</v>
      </c>
      <c r="H8" s="1"/>
      <c r="I8" s="52" t="str">
        <f>IF(SUM($S6)=0,"0%",(I6/(SUM($S6))))</f>
        <v>0%</v>
      </c>
      <c r="J8" s="1"/>
      <c r="K8" s="52" t="str">
        <f>IF(SUM($S6)=0,"0%",(K6/(SUM($S6))))</f>
        <v>0%</v>
      </c>
      <c r="L8" s="53"/>
      <c r="M8" s="52" t="str">
        <f>IF(SUM($S6)=0,"0%",(M6/(SUM($S6))))</f>
        <v>0%</v>
      </c>
      <c r="N8" s="53"/>
      <c r="O8" s="52" t="str">
        <f>IF(SUM($S6)=0,"0%",(O6/(SUM($S6))))</f>
        <v>0%</v>
      </c>
      <c r="P8" s="53"/>
      <c r="Q8" s="52" t="str">
        <f>IF(SUM($S6)=0,"0%",(Q6/(SUM($S6))))</f>
        <v>0%</v>
      </c>
    </row>
    <row r="9" spans="1:19" ht="15.6" x14ac:dyDescent="0.3">
      <c r="A9" s="81"/>
      <c r="B9" s="81"/>
      <c r="C9" s="3"/>
      <c r="D9" s="5"/>
      <c r="E9" s="1" t="s">
        <v>1</v>
      </c>
      <c r="F9" s="1"/>
      <c r="G9" s="1" t="s">
        <v>1</v>
      </c>
      <c r="H9" s="1"/>
      <c r="I9" s="1" t="s">
        <v>1</v>
      </c>
      <c r="J9" s="1"/>
      <c r="K9" s="1" t="s">
        <v>1</v>
      </c>
      <c r="L9" s="1"/>
      <c r="M9" s="1" t="s">
        <v>1</v>
      </c>
      <c r="N9" s="1"/>
      <c r="O9" s="1" t="s">
        <v>1</v>
      </c>
      <c r="P9" s="1"/>
      <c r="Q9" s="1" t="s">
        <v>1</v>
      </c>
    </row>
    <row r="10" spans="1:19" ht="49.2" x14ac:dyDescent="0.3">
      <c r="A10" s="81"/>
      <c r="B10" s="81"/>
      <c r="C10" s="85" t="s">
        <v>32</v>
      </c>
      <c r="D10" s="5"/>
      <c r="E10" s="44"/>
      <c r="F10" s="1"/>
      <c r="G10" s="44"/>
      <c r="H10" s="1"/>
      <c r="I10" s="44"/>
      <c r="J10" s="1"/>
      <c r="K10" s="44"/>
      <c r="L10" s="1"/>
      <c r="M10" s="44"/>
      <c r="N10" s="1"/>
      <c r="O10" s="44"/>
      <c r="P10" s="1"/>
      <c r="Q10" s="44"/>
      <c r="R10" s="1"/>
      <c r="S10" s="14"/>
    </row>
    <row r="11" spans="1:19" ht="39.6" x14ac:dyDescent="0.25">
      <c r="A11" s="81"/>
      <c r="B11" s="81"/>
      <c r="C11" s="86" t="s">
        <v>33</v>
      </c>
      <c r="D11" s="5"/>
      <c r="E11" s="40"/>
      <c r="F11" s="31"/>
      <c r="G11" s="40"/>
      <c r="H11" s="31"/>
      <c r="I11" s="40"/>
      <c r="J11" s="31"/>
      <c r="K11" s="40"/>
      <c r="L11" s="1"/>
      <c r="M11" s="48"/>
      <c r="N11" s="1"/>
      <c r="O11" s="48"/>
      <c r="P11" s="1"/>
      <c r="Q11" s="48"/>
      <c r="R11" s="1"/>
      <c r="S11" s="14"/>
    </row>
    <row r="12" spans="1:19" ht="16.2" thickBot="1" x14ac:dyDescent="0.35">
      <c r="A12" s="81"/>
      <c r="B12" s="81"/>
      <c r="C12" s="3"/>
      <c r="D12" s="5"/>
      <c r="E12" s="8" t="s">
        <v>3</v>
      </c>
      <c r="F12" s="1"/>
      <c r="G12" s="8" t="s">
        <v>3</v>
      </c>
      <c r="H12" s="1"/>
      <c r="I12" s="8" t="s">
        <v>3</v>
      </c>
      <c r="J12" s="1"/>
      <c r="K12" s="8" t="s">
        <v>3</v>
      </c>
      <c r="L12" s="1"/>
      <c r="M12" s="8" t="s">
        <v>3</v>
      </c>
      <c r="N12" s="1"/>
      <c r="O12" s="8" t="s">
        <v>3</v>
      </c>
      <c r="P12" s="1"/>
      <c r="Q12" s="14"/>
      <c r="R12" s="1"/>
      <c r="S12" s="14"/>
    </row>
    <row r="13" spans="1:19" ht="15" customHeight="1" thickBot="1" x14ac:dyDescent="0.35">
      <c r="A13" s="81"/>
      <c r="B13" s="81"/>
      <c r="C13" s="3"/>
      <c r="D13" s="5"/>
      <c r="E13" s="34">
        <f>SUM(E8*E10)</f>
        <v>0</v>
      </c>
      <c r="F13" s="22" t="s">
        <v>2</v>
      </c>
      <c r="G13" s="34">
        <f>SUM(G8*G10)</f>
        <v>0</v>
      </c>
      <c r="H13" s="22" t="s">
        <v>2</v>
      </c>
      <c r="I13" s="34">
        <f>SUM(I8*I10)</f>
        <v>0</v>
      </c>
      <c r="J13" s="22" t="s">
        <v>2</v>
      </c>
      <c r="K13" s="34">
        <f>SUM(K8*K10)</f>
        <v>0</v>
      </c>
      <c r="L13" s="22" t="s">
        <v>2</v>
      </c>
      <c r="M13" s="34">
        <f>SUM(M8*M10)</f>
        <v>0</v>
      </c>
      <c r="N13" s="22" t="s">
        <v>2</v>
      </c>
      <c r="O13" s="34">
        <f>SUM(O8*O10)</f>
        <v>0</v>
      </c>
      <c r="P13" s="22" t="s">
        <v>2</v>
      </c>
      <c r="Q13" s="34">
        <f>SUM(Q8*Q10)</f>
        <v>0</v>
      </c>
      <c r="R13" s="1" t="s">
        <v>3</v>
      </c>
      <c r="S13" s="25">
        <f>SUM(E13+G13+I13+K13+M13+O13+Q13)</f>
        <v>0</v>
      </c>
    </row>
    <row r="14" spans="1:19" ht="15" customHeight="1" x14ac:dyDescent="0.3">
      <c r="A14" s="81"/>
      <c r="B14" s="81"/>
      <c r="C14" s="3"/>
      <c r="D14" s="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S14" s="56" t="s">
        <v>2</v>
      </c>
    </row>
    <row r="15" spans="1:19" ht="15" customHeight="1" x14ac:dyDescent="0.3">
      <c r="A15" s="81"/>
      <c r="B15" s="81"/>
      <c r="C15" s="10" t="s">
        <v>0</v>
      </c>
      <c r="D15" s="5"/>
      <c r="E15" s="52">
        <f>SUM(E8)</f>
        <v>0</v>
      </c>
      <c r="F15" s="53"/>
      <c r="G15" s="52">
        <f>SUM(G8)</f>
        <v>0</v>
      </c>
      <c r="H15" s="53"/>
      <c r="I15" s="52">
        <f>SUM(I8)</f>
        <v>0</v>
      </c>
      <c r="J15" s="53"/>
      <c r="K15" s="52">
        <f>SUM(K8)</f>
        <v>0</v>
      </c>
      <c r="L15" s="53"/>
      <c r="M15" s="52">
        <f>SUM(M8)</f>
        <v>0</v>
      </c>
      <c r="N15" s="53"/>
      <c r="O15" s="52">
        <f>SUM(O8)</f>
        <v>0</v>
      </c>
      <c r="P15" s="53"/>
      <c r="Q15" s="52">
        <f>SUM(Q8)</f>
        <v>0</v>
      </c>
      <c r="S15" s="57"/>
    </row>
    <row r="16" spans="1:19" ht="15" customHeight="1" x14ac:dyDescent="0.3">
      <c r="C16" s="3"/>
      <c r="D16" s="5"/>
      <c r="E16" s="1" t="s">
        <v>1</v>
      </c>
      <c r="F16" s="1"/>
      <c r="G16" s="1" t="s">
        <v>1</v>
      </c>
      <c r="H16" s="1"/>
      <c r="I16" s="1" t="s">
        <v>1</v>
      </c>
      <c r="J16" s="1"/>
      <c r="K16" s="1" t="s">
        <v>1</v>
      </c>
      <c r="L16" s="1"/>
      <c r="M16" s="1" t="s">
        <v>1</v>
      </c>
      <c r="N16" s="1"/>
      <c r="O16" s="1" t="s">
        <v>1</v>
      </c>
      <c r="P16" s="1"/>
      <c r="Q16" s="1" t="s">
        <v>1</v>
      </c>
      <c r="S16" s="57"/>
    </row>
    <row r="17" spans="3:20" s="2" customFormat="1" ht="33.6" x14ac:dyDescent="0.25">
      <c r="C17" s="4" t="s">
        <v>8</v>
      </c>
      <c r="D17" s="6"/>
      <c r="E17" s="46"/>
      <c r="F17" s="30" t="s">
        <v>2</v>
      </c>
      <c r="G17" s="46"/>
      <c r="H17" s="30" t="s">
        <v>2</v>
      </c>
      <c r="I17" s="46"/>
      <c r="J17" s="30" t="s">
        <v>2</v>
      </c>
      <c r="K17" s="46"/>
      <c r="L17" s="30" t="s">
        <v>2</v>
      </c>
      <c r="M17" s="46"/>
      <c r="N17" s="30" t="s">
        <v>2</v>
      </c>
      <c r="O17" s="46"/>
      <c r="P17" s="30" t="s">
        <v>2</v>
      </c>
      <c r="Q17" s="46"/>
      <c r="S17" s="57"/>
    </row>
    <row r="18" spans="3:20" s="2" customFormat="1" ht="13.8" x14ac:dyDescent="0.25">
      <c r="C18" s="32" t="s">
        <v>10</v>
      </c>
      <c r="D18" s="6"/>
      <c r="E18" s="41"/>
      <c r="G18" s="41"/>
      <c r="I18" s="41"/>
      <c r="K18" s="41"/>
      <c r="M18" s="41"/>
      <c r="O18" s="41"/>
      <c r="Q18" s="41"/>
      <c r="S18" s="57"/>
    </row>
    <row r="19" spans="3:20" s="2" customFormat="1" ht="21.75" customHeight="1" thickBot="1" x14ac:dyDescent="0.3">
      <c r="C19" s="43" t="s">
        <v>26</v>
      </c>
      <c r="D19" s="6"/>
      <c r="E19" s="8" t="s">
        <v>3</v>
      </c>
      <c r="F19" s="1"/>
      <c r="G19" s="8" t="s">
        <v>3</v>
      </c>
      <c r="H19" s="1"/>
      <c r="I19" s="8" t="s">
        <v>3</v>
      </c>
      <c r="J19" s="1"/>
      <c r="K19" s="8" t="s">
        <v>3</v>
      </c>
      <c r="L19" s="1"/>
      <c r="M19" s="8" t="s">
        <v>3</v>
      </c>
      <c r="N19" s="1"/>
      <c r="O19" s="8" t="s">
        <v>3</v>
      </c>
      <c r="P19" s="1"/>
      <c r="Q19" s="13"/>
      <c r="R19" s="1"/>
      <c r="S19" s="57"/>
    </row>
    <row r="20" spans="3:20" ht="13.5" customHeight="1" thickBot="1" x14ac:dyDescent="0.3">
      <c r="E20" s="34">
        <f>SUM(E15*E17)</f>
        <v>0</v>
      </c>
      <c r="F20" s="1" t="s">
        <v>2</v>
      </c>
      <c r="G20" s="34">
        <f>SUM(G15*G17)</f>
        <v>0</v>
      </c>
      <c r="H20" s="1" t="s">
        <v>2</v>
      </c>
      <c r="I20" s="34">
        <f>SUM(I15*I17)</f>
        <v>0</v>
      </c>
      <c r="J20" s="1" t="s">
        <v>2</v>
      </c>
      <c r="K20" s="34">
        <f>SUM(K15*K17)</f>
        <v>0</v>
      </c>
      <c r="L20" s="1" t="s">
        <v>2</v>
      </c>
      <c r="M20" s="34">
        <f>SUM(M15*M17)</f>
        <v>0</v>
      </c>
      <c r="N20" s="22" t="s">
        <v>2</v>
      </c>
      <c r="O20" s="34">
        <f>SUM(O15*O17)</f>
        <v>0</v>
      </c>
      <c r="P20" s="22" t="s">
        <v>2</v>
      </c>
      <c r="Q20" s="34">
        <f>SUM(Q15*Q17)</f>
        <v>0</v>
      </c>
      <c r="R20" s="1" t="s">
        <v>3</v>
      </c>
      <c r="S20" s="25">
        <f>SUM(E20+G20+I20+K20+M20+O20+Q20)</f>
        <v>0</v>
      </c>
    </row>
    <row r="21" spans="3:20" ht="18" thickBot="1" x14ac:dyDescent="0.35">
      <c r="E21" s="13"/>
      <c r="F21" s="1"/>
      <c r="G21" s="13"/>
      <c r="H21" s="1"/>
      <c r="I21" s="13"/>
      <c r="J21" s="1"/>
      <c r="K21" s="13"/>
      <c r="L21" s="1"/>
      <c r="M21" s="13"/>
      <c r="N21" s="1"/>
      <c r="O21" s="13"/>
      <c r="P21" s="1"/>
      <c r="Q21" s="13"/>
      <c r="R21" s="1"/>
      <c r="S21" s="15" t="s">
        <v>2</v>
      </c>
    </row>
    <row r="22" spans="3:20" ht="16.8" thickBot="1" x14ac:dyDescent="0.3">
      <c r="I22" t="s">
        <v>11</v>
      </c>
      <c r="M22" s="42" t="s">
        <v>27</v>
      </c>
      <c r="N22" s="93" t="s">
        <v>16</v>
      </c>
      <c r="O22" s="94"/>
      <c r="P22" s="94"/>
      <c r="Q22" s="94"/>
      <c r="R22" s="1" t="s">
        <v>3</v>
      </c>
      <c r="S22" s="78" t="b">
        <f>IF(M22&lt;=0.1,10,IF(M22&lt;=0.2,9,IF(M22&lt;=0.3,8,IF(M22&lt;=0.4,7,IF(M22&lt;=0.5,6,IF(M22&lt;=0.6,5,IF(M22&lt;=0.7,4,IF(M22&lt;=0.8,3,T22))))))))</f>
        <v>0</v>
      </c>
      <c r="T22" s="77" t="b">
        <f>IF(M22&gt;0.8,IF(M22&lt;=0.9,2,IF(M22&lt;=1,1)),0)</f>
        <v>0</v>
      </c>
    </row>
    <row r="23" spans="3:20" ht="15.6" thickBot="1" x14ac:dyDescent="0.3">
      <c r="K23" s="47" t="s">
        <v>28</v>
      </c>
      <c r="N23" s="11"/>
      <c r="O23" s="7"/>
      <c r="S23" s="16" t="s">
        <v>3</v>
      </c>
    </row>
    <row r="24" spans="3:20" ht="14.4" thickBot="1" x14ac:dyDescent="0.3">
      <c r="N24" s="61" t="s">
        <v>7</v>
      </c>
      <c r="S24" s="26">
        <f>SUM(S13+S20+S22)</f>
        <v>0</v>
      </c>
    </row>
    <row r="25" spans="3:20" x14ac:dyDescent="0.25">
      <c r="G25" s="83"/>
      <c r="S25" s="12"/>
    </row>
    <row r="26" spans="3:20" x14ac:dyDescent="0.25">
      <c r="G26" s="84"/>
      <c r="L26" s="17"/>
      <c r="M26" s="75"/>
      <c r="N26" s="95"/>
      <c r="O26" s="95"/>
      <c r="P26" s="95"/>
      <c r="Q26" s="95"/>
      <c r="R26" s="95"/>
      <c r="S26" s="14"/>
    </row>
    <row r="27" spans="3:20" ht="13.8" x14ac:dyDescent="0.25">
      <c r="L27" s="12"/>
      <c r="M27" s="12"/>
      <c r="N27" s="12"/>
      <c r="O27" s="12"/>
      <c r="P27" s="12"/>
      <c r="Q27" s="12"/>
      <c r="R27" s="12"/>
      <c r="S27" s="55"/>
    </row>
    <row r="28" spans="3:20" x14ac:dyDescent="0.25">
      <c r="N28" s="90"/>
      <c r="O28" s="90"/>
      <c r="P28" s="90"/>
      <c r="Q28" s="90"/>
      <c r="R28" s="90"/>
      <c r="S28" s="89"/>
    </row>
    <row r="29" spans="3:20" x14ac:dyDescent="0.25">
      <c r="S29" s="87"/>
    </row>
    <row r="30" spans="3:20" ht="13.8" x14ac:dyDescent="0.25">
      <c r="N30" s="90"/>
      <c r="O30" s="90"/>
      <c r="P30" s="90"/>
      <c r="Q30" s="90"/>
      <c r="R30" s="90"/>
      <c r="S30" s="88"/>
    </row>
    <row r="31" spans="3:20" ht="12.75" customHeight="1" x14ac:dyDescent="0.25"/>
    <row r="32" spans="3:20" ht="12.75" customHeight="1" x14ac:dyDescent="0.25"/>
  </sheetData>
  <mergeCells count="5">
    <mergeCell ref="S3:S4"/>
    <mergeCell ref="N22:Q22"/>
    <mergeCell ref="N26:R26"/>
    <mergeCell ref="N28:R28"/>
    <mergeCell ref="N30:R30"/>
  </mergeCells>
  <conditionalFormatting sqref="S28">
    <cfRule type="cellIs" dxfId="1" priority="1" stopIfTrue="1" operator="notBetween">
      <formula>1</formula>
      <formula>5000</formula>
    </cfRule>
  </conditionalFormatting>
  <pageMargins left="0.5" right="0.5" top="0.5" bottom="0.5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30"/>
  <sheetViews>
    <sheetView tabSelected="1" zoomScale="85" workbookViewId="0">
      <selection activeCell="I1" sqref="I1"/>
    </sheetView>
  </sheetViews>
  <sheetFormatPr defaultRowHeight="13.2" x14ac:dyDescent="0.25"/>
  <cols>
    <col min="1" max="2" width="1.44140625" customWidth="1"/>
    <col min="3" max="3" width="22.109375" customWidth="1"/>
    <col min="4" max="4" width="2.109375" customWidth="1"/>
    <col min="5" max="5" width="8.5546875" customWidth="1"/>
    <col min="6" max="6" width="2.109375" customWidth="1"/>
    <col min="8" max="8" width="2.109375" customWidth="1"/>
    <col min="10" max="10" width="2.109375" customWidth="1"/>
    <col min="12" max="12" width="2.109375" customWidth="1"/>
    <col min="14" max="14" width="2.109375" customWidth="1"/>
    <col min="16" max="16" width="2.109375" customWidth="1"/>
    <col min="18" max="18" width="2.109375" customWidth="1"/>
    <col min="20" max="20" width="2.109375" customWidth="1"/>
    <col min="21" max="21" width="13.109375" customWidth="1"/>
    <col min="22" max="22" width="2.109375" customWidth="1"/>
  </cols>
  <sheetData>
    <row r="1" spans="1:21" ht="17.399999999999999" x14ac:dyDescent="0.3">
      <c r="C1" s="9" t="s">
        <v>9</v>
      </c>
      <c r="I1" t="s">
        <v>39</v>
      </c>
      <c r="U1" s="1"/>
    </row>
    <row r="2" spans="1:21" x14ac:dyDescent="0.25">
      <c r="U2" s="1"/>
    </row>
    <row r="3" spans="1:21" x14ac:dyDescent="0.25">
      <c r="U3" s="91" t="s">
        <v>6</v>
      </c>
    </row>
    <row r="4" spans="1:21" ht="67.5" customHeight="1" x14ac:dyDescent="0.25">
      <c r="E4" s="38" t="str">
        <f>'Structure A'!C3</f>
        <v>Structure A</v>
      </c>
      <c r="F4" s="39"/>
      <c r="G4" s="38" t="str">
        <f>IF('Structure B'!C3=0, "", 'Structure B'!C3)</f>
        <v>Structure B</v>
      </c>
      <c r="H4" s="38"/>
      <c r="I4" s="38" t="str">
        <f>IF('Structure C'!C3=0, "", 'Structure C'!C3)</f>
        <v>Structure C</v>
      </c>
      <c r="J4" s="38"/>
      <c r="K4" s="38" t="str">
        <f>IF('Structure D'!C3=0, "", 'Structure D'!C3)</f>
        <v>Structure D</v>
      </c>
      <c r="L4" s="38"/>
      <c r="M4" s="38" t="str">
        <f>IF('Structure E'!C3=0, "", 'Structure E'!C3)</f>
        <v>Structure E</v>
      </c>
      <c r="N4" s="38"/>
      <c r="O4" s="38" t="str">
        <f>IF('Structure F'!C3=0, "", 'Structure F'!C3)</f>
        <v>Structure F</v>
      </c>
      <c r="P4" s="38"/>
      <c r="Q4" s="38" t="str">
        <f>IF('Structure G'!C3=0, "", 'Structure G'!C3)</f>
        <v>Structure G</v>
      </c>
      <c r="R4" s="38"/>
      <c r="S4" s="38" t="str">
        <f>IF('Structure H'!C3=0, "", 'Structure H'!C3)</f>
        <v>Structure H</v>
      </c>
      <c r="U4" s="92"/>
    </row>
    <row r="5" spans="1:21" ht="6.75" customHeight="1" thickBot="1" x14ac:dyDescent="0.3">
      <c r="U5" s="1"/>
    </row>
    <row r="6" spans="1:21" ht="16.2" thickBot="1" x14ac:dyDescent="0.35">
      <c r="A6" s="81"/>
      <c r="B6" s="81"/>
      <c r="C6" s="10" t="s">
        <v>5</v>
      </c>
      <c r="D6" s="5"/>
      <c r="E6" s="27">
        <f>'Structure A'!S6</f>
        <v>0</v>
      </c>
      <c r="F6" s="21" t="s">
        <v>2</v>
      </c>
      <c r="G6" s="27">
        <f>'Structure B'!S6</f>
        <v>0</v>
      </c>
      <c r="H6" s="21" t="s">
        <v>2</v>
      </c>
      <c r="I6" s="27">
        <f>'Structure C'!S6</f>
        <v>0</v>
      </c>
      <c r="J6" s="21" t="s">
        <v>2</v>
      </c>
      <c r="K6" s="27">
        <f>'Structure D'!S6</f>
        <v>0</v>
      </c>
      <c r="L6" s="21" t="s">
        <v>2</v>
      </c>
      <c r="M6" s="27">
        <f>'Structure E'!S6</f>
        <v>0</v>
      </c>
      <c r="N6" s="21" t="s">
        <v>2</v>
      </c>
      <c r="O6" s="27">
        <f>'Structure F'!S6</f>
        <v>0</v>
      </c>
      <c r="P6" s="21" t="s">
        <v>2</v>
      </c>
      <c r="Q6" s="27">
        <f>'Structure G'!S6</f>
        <v>0</v>
      </c>
      <c r="R6" s="21" t="s">
        <v>2</v>
      </c>
      <c r="S6" s="27">
        <f>'Structure H'!S6</f>
        <v>0</v>
      </c>
      <c r="T6" t="s">
        <v>3</v>
      </c>
      <c r="U6" s="24">
        <f>IF(SUM(E6+G6+I6+K6+M6+O6+Q6+S6)=0,0,SUM(E6+G6+I6+K6+M6+O6+Q6+S6))</f>
        <v>0</v>
      </c>
    </row>
    <row r="7" spans="1:21" ht="15" customHeight="1" x14ac:dyDescent="0.3">
      <c r="A7" s="81"/>
      <c r="B7" s="81"/>
      <c r="C7" s="18"/>
      <c r="D7" s="19"/>
      <c r="E7" s="20"/>
      <c r="F7" s="13"/>
      <c r="G7" s="20"/>
      <c r="H7" s="13"/>
      <c r="I7" s="20"/>
      <c r="J7" s="13"/>
      <c r="K7" s="20"/>
      <c r="L7" s="13"/>
      <c r="M7" s="20"/>
      <c r="N7" s="13"/>
      <c r="O7" s="20"/>
      <c r="P7" s="13"/>
      <c r="Q7" s="20"/>
      <c r="R7" s="13"/>
      <c r="S7" s="20"/>
      <c r="U7" s="1"/>
    </row>
    <row r="8" spans="1:21" ht="15.6" x14ac:dyDescent="0.3">
      <c r="A8" s="81"/>
      <c r="B8" s="81"/>
      <c r="C8" s="10" t="s">
        <v>0</v>
      </c>
      <c r="D8" s="5"/>
      <c r="E8" s="28" t="str">
        <f>IF(SUM($U6)=0,"0%",(E6/(SUM($U6))))</f>
        <v>0%</v>
      </c>
      <c r="F8" s="23"/>
      <c r="G8" s="28" t="str">
        <f>IF(SUM($U6)=0,"0%",(G6/(SUM($U6))))</f>
        <v>0%</v>
      </c>
      <c r="H8" s="23"/>
      <c r="I8" s="28" t="str">
        <f>IF(SUM($U6)=0,"0%",(I6/(SUM($U6))))</f>
        <v>0%</v>
      </c>
      <c r="J8" s="23"/>
      <c r="K8" s="28" t="str">
        <f>IF(SUM($U6)=0,"0%",(K6/(SUM($U6))))</f>
        <v>0%</v>
      </c>
      <c r="L8" s="23"/>
      <c r="M8" s="28" t="str">
        <f>IF(SUM($U6)=0,"0%",(M6/(SUM($U6))))</f>
        <v>0%</v>
      </c>
      <c r="N8" s="23"/>
      <c r="O8" s="28" t="str">
        <f>IF(SUM($U6)=0,"0%",(O6/(SUM($U6))))</f>
        <v>0%</v>
      </c>
      <c r="P8" s="23"/>
      <c r="Q8" s="28" t="str">
        <f>IF(SUM($U6)=0,"0%",(Q6/(SUM($U6))))</f>
        <v>0%</v>
      </c>
      <c r="R8" s="23"/>
      <c r="S8" s="28" t="str">
        <f>IF(SUM($U6)=0,"0%",(S6/(SUM($U6))))</f>
        <v>0%</v>
      </c>
      <c r="U8" s="1"/>
    </row>
    <row r="9" spans="1:21" ht="15.6" x14ac:dyDescent="0.3">
      <c r="A9" s="81"/>
      <c r="B9" s="81"/>
      <c r="C9" s="3"/>
      <c r="D9" s="5"/>
      <c r="E9" s="1" t="s">
        <v>1</v>
      </c>
      <c r="G9" s="1" t="s">
        <v>1</v>
      </c>
      <c r="I9" s="1" t="s">
        <v>1</v>
      </c>
      <c r="K9" s="1" t="s">
        <v>1</v>
      </c>
      <c r="M9" s="1" t="s">
        <v>1</v>
      </c>
      <c r="O9" s="1" t="s">
        <v>1</v>
      </c>
      <c r="Q9" s="1" t="s">
        <v>1</v>
      </c>
      <c r="S9" s="1" t="s">
        <v>1</v>
      </c>
      <c r="U9" s="1"/>
    </row>
    <row r="10" spans="1:21" ht="15.6" x14ac:dyDescent="0.3">
      <c r="A10" s="81"/>
      <c r="B10" s="81"/>
      <c r="C10" s="3" t="s">
        <v>7</v>
      </c>
      <c r="D10" s="5"/>
      <c r="E10" s="27">
        <f>SUM('Structure A'!S24)</f>
        <v>0</v>
      </c>
      <c r="F10" s="1"/>
      <c r="G10" s="27">
        <f>SUM('Structure B'!S24)</f>
        <v>0</v>
      </c>
      <c r="H10" s="1"/>
      <c r="I10" s="27">
        <f>SUM('Structure C'!S24)</f>
        <v>0</v>
      </c>
      <c r="J10" s="1"/>
      <c r="K10" s="27">
        <f>SUM('Structure D'!S24)</f>
        <v>0</v>
      </c>
      <c r="L10" s="1"/>
      <c r="M10" s="27">
        <f>SUM('Structure E'!S24)</f>
        <v>0</v>
      </c>
      <c r="N10" s="1"/>
      <c r="O10" s="27">
        <f>SUM('Structure F'!S24)</f>
        <v>0</v>
      </c>
      <c r="P10" s="1"/>
      <c r="Q10" s="27">
        <f>SUM('Structure G'!S24)</f>
        <v>0</v>
      </c>
      <c r="R10" s="1"/>
      <c r="S10" s="27">
        <f>SUM('Structure H'!S24)</f>
        <v>0</v>
      </c>
      <c r="T10" s="1"/>
      <c r="U10" s="14"/>
    </row>
    <row r="11" spans="1:21" ht="16.2" thickBot="1" x14ac:dyDescent="0.35">
      <c r="A11" s="81"/>
      <c r="B11" s="81"/>
      <c r="C11" s="3"/>
      <c r="D11" s="5"/>
      <c r="E11" s="8" t="s">
        <v>3</v>
      </c>
      <c r="F11" s="1"/>
      <c r="G11" s="8" t="s">
        <v>3</v>
      </c>
      <c r="H11" s="1"/>
      <c r="I11" s="8" t="s">
        <v>3</v>
      </c>
      <c r="J11" s="1"/>
      <c r="K11" s="8" t="s">
        <v>3</v>
      </c>
      <c r="L11" s="1"/>
      <c r="M11" s="8" t="s">
        <v>3</v>
      </c>
      <c r="N11" s="1"/>
      <c r="O11" s="8" t="s">
        <v>3</v>
      </c>
      <c r="P11" s="1"/>
      <c r="Q11" s="13"/>
      <c r="R11" s="1"/>
      <c r="S11" s="8" t="s">
        <v>3</v>
      </c>
      <c r="T11" s="1"/>
      <c r="U11" s="14"/>
    </row>
    <row r="12" spans="1:21" ht="16.2" thickBot="1" x14ac:dyDescent="0.35">
      <c r="A12" s="81"/>
      <c r="B12" s="81"/>
      <c r="C12" s="3"/>
      <c r="D12" s="5"/>
      <c r="E12" s="29">
        <f>SUM(E8*E10)</f>
        <v>0</v>
      </c>
      <c r="F12" s="22" t="s">
        <v>2</v>
      </c>
      <c r="G12" s="29">
        <f>SUM(G8*G10)</f>
        <v>0</v>
      </c>
      <c r="H12" s="22" t="s">
        <v>2</v>
      </c>
      <c r="I12" s="29">
        <f>SUM(I8*I10)</f>
        <v>0</v>
      </c>
      <c r="J12" s="22" t="s">
        <v>2</v>
      </c>
      <c r="K12" s="29">
        <f>SUM(K8*K10)</f>
        <v>0</v>
      </c>
      <c r="L12" s="22" t="s">
        <v>2</v>
      </c>
      <c r="M12" s="29">
        <f>SUM(M8*M10)</f>
        <v>0</v>
      </c>
      <c r="N12" s="22" t="s">
        <v>2</v>
      </c>
      <c r="O12" s="29">
        <f>SUM(O8*O10)</f>
        <v>0</v>
      </c>
      <c r="P12" s="22" t="s">
        <v>2</v>
      </c>
      <c r="Q12" s="29">
        <f>SUM(Q8*Q10)</f>
        <v>0</v>
      </c>
      <c r="R12" s="22" t="s">
        <v>2</v>
      </c>
      <c r="S12" s="29">
        <f>SUM(S8*S10)</f>
        <v>0</v>
      </c>
      <c r="T12" s="1" t="s">
        <v>3</v>
      </c>
      <c r="U12" s="25">
        <f>SUM(E12+G12+I12+K12+M12+O12+Q12)</f>
        <v>0</v>
      </c>
    </row>
    <row r="13" spans="1:21" ht="15" customHeight="1" thickBot="1" x14ac:dyDescent="0.3">
      <c r="A13" s="81"/>
      <c r="B13" s="81"/>
      <c r="N13" s="11"/>
      <c r="O13" s="7"/>
      <c r="U13" s="16" t="s">
        <v>3</v>
      </c>
    </row>
    <row r="14" spans="1:21" ht="16.2" thickBot="1" x14ac:dyDescent="0.35">
      <c r="A14" s="13"/>
      <c r="B14" s="13"/>
      <c r="K14" s="37" t="s">
        <v>9</v>
      </c>
      <c r="L14" s="36"/>
      <c r="M14" s="36"/>
      <c r="N14" s="36"/>
      <c r="O14" s="36"/>
      <c r="P14" s="36"/>
      <c r="Q14" s="36"/>
      <c r="R14" s="36"/>
      <c r="U14" s="35">
        <f>SUM(U12)</f>
        <v>0</v>
      </c>
    </row>
    <row r="15" spans="1:21" x14ac:dyDescent="0.25">
      <c r="A15" s="82"/>
      <c r="B15" s="82"/>
      <c r="C15" s="13"/>
      <c r="U15" s="1"/>
    </row>
    <row r="16" spans="1:21" x14ac:dyDescent="0.25">
      <c r="C16" s="12"/>
      <c r="D16" s="12"/>
      <c r="E16" s="12"/>
      <c r="F16" s="12"/>
      <c r="G16" s="12"/>
      <c r="H16" s="12"/>
      <c r="I16" s="12"/>
      <c r="J16" s="12"/>
      <c r="S16" s="12"/>
    </row>
    <row r="17" spans="3:21" x14ac:dyDescent="0.25">
      <c r="C17" s="59"/>
      <c r="D17" s="17"/>
      <c r="E17" s="17"/>
      <c r="F17" s="17"/>
      <c r="G17" s="17"/>
      <c r="H17" s="17"/>
      <c r="I17" s="17"/>
      <c r="J17" s="17"/>
      <c r="K17" s="17"/>
      <c r="L17" s="17"/>
      <c r="M17" s="17"/>
      <c r="S17" s="17"/>
    </row>
    <row r="18" spans="3:21" ht="13.5" customHeight="1" x14ac:dyDescent="0.25">
      <c r="D18" s="96" t="s">
        <v>15</v>
      </c>
      <c r="E18" s="92"/>
      <c r="F18" s="92"/>
      <c r="J18" s="12"/>
    </row>
    <row r="19" spans="3:21" x14ac:dyDescent="0.25">
      <c r="C19" s="62" t="s">
        <v>13</v>
      </c>
      <c r="E19" s="79" t="s">
        <v>27</v>
      </c>
    </row>
    <row r="20" spans="3:21" x14ac:dyDescent="0.25">
      <c r="C20" s="62" t="s">
        <v>14</v>
      </c>
      <c r="E20" s="80" t="s">
        <v>29</v>
      </c>
    </row>
    <row r="21" spans="3:21" x14ac:dyDescent="0.25">
      <c r="C21" s="62" t="s">
        <v>12</v>
      </c>
      <c r="E21" s="79" t="s">
        <v>30</v>
      </c>
    </row>
    <row r="22" spans="3:21" x14ac:dyDescent="0.25">
      <c r="E22" s="79"/>
    </row>
    <row r="23" spans="3:21" x14ac:dyDescent="0.25">
      <c r="M23" s="49"/>
    </row>
    <row r="25" spans="3:21" ht="13.8" thickBot="1" x14ac:dyDescent="0.3"/>
    <row r="26" spans="3:21" ht="13.8" thickBot="1" x14ac:dyDescent="0.3">
      <c r="N26" s="95" t="s">
        <v>17</v>
      </c>
      <c r="O26" s="95"/>
      <c r="P26" s="95"/>
      <c r="Q26" s="95"/>
      <c r="R26" s="95"/>
      <c r="S26" s="95"/>
      <c r="T26" s="95"/>
      <c r="U26" s="64" t="e">
        <f>LOOKUP(U14,Contrast_Rating,Graph!B3:B35)</f>
        <v>#N/A</v>
      </c>
    </row>
    <row r="27" spans="3:21" ht="14.4" thickBot="1" x14ac:dyDescent="0.3">
      <c r="N27" s="12"/>
      <c r="O27" s="12"/>
      <c r="P27" s="12"/>
      <c r="Q27" s="12"/>
      <c r="R27" s="12"/>
      <c r="T27" s="12"/>
      <c r="U27" s="55"/>
    </row>
    <row r="28" spans="3:21" ht="13.8" thickBot="1" x14ac:dyDescent="0.3">
      <c r="N28" s="90" t="s">
        <v>18</v>
      </c>
      <c r="O28" s="90"/>
      <c r="P28" s="90"/>
      <c r="Q28" s="90"/>
      <c r="R28" s="90"/>
      <c r="S28" s="90"/>
      <c r="T28" s="90"/>
      <c r="U28" s="60"/>
    </row>
    <row r="29" spans="3:21" ht="13.8" thickBot="1" x14ac:dyDescent="0.3">
      <c r="U29" s="54"/>
    </row>
    <row r="30" spans="3:21" ht="14.4" thickBot="1" x14ac:dyDescent="0.3">
      <c r="N30" s="90" t="s">
        <v>31</v>
      </c>
      <c r="O30" s="90"/>
      <c r="P30" s="90"/>
      <c r="Q30" s="90"/>
      <c r="R30" s="90"/>
      <c r="S30" s="90"/>
      <c r="T30" s="90"/>
      <c r="U30" s="74" t="e">
        <f>U26+(INT(U28/10)*(0.075*U26))</f>
        <v>#N/A</v>
      </c>
    </row>
  </sheetData>
  <mergeCells count="5">
    <mergeCell ref="N30:T30"/>
    <mergeCell ref="D18:F18"/>
    <mergeCell ref="U3:U4"/>
    <mergeCell ref="N26:T26"/>
    <mergeCell ref="N28:T28"/>
  </mergeCells>
  <phoneticPr fontId="0" type="noConversion"/>
  <conditionalFormatting sqref="U28">
    <cfRule type="cellIs" dxfId="0" priority="1" stopIfTrue="1" operator="notBetween">
      <formula>1</formula>
      <formula>5000</formula>
    </cfRule>
  </conditionalFormatting>
  <pageMargins left="0.5" right="0.5" top="0.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Structure A</vt:lpstr>
      <vt:lpstr>Structure B</vt:lpstr>
      <vt:lpstr>Structure C</vt:lpstr>
      <vt:lpstr>Structure D</vt:lpstr>
      <vt:lpstr>Structure E</vt:lpstr>
      <vt:lpstr>Structure F</vt:lpstr>
      <vt:lpstr>Structure G</vt:lpstr>
      <vt:lpstr>Structure H</vt:lpstr>
      <vt:lpstr>Composite</vt:lpstr>
      <vt:lpstr>Graph</vt:lpstr>
      <vt:lpstr>Contrast_Rating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jhitchcock</dc:creator>
  <cp:lastModifiedBy>Matthew Miller</cp:lastModifiedBy>
  <cp:lastPrinted>2004-06-30T22:29:36Z</cp:lastPrinted>
  <dcterms:created xsi:type="dcterms:W3CDTF">2002-10-08T18:39:53Z</dcterms:created>
  <dcterms:modified xsi:type="dcterms:W3CDTF">2023-06-15T20:02:08Z</dcterms:modified>
</cp:coreProperties>
</file>